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35" windowWidth="21570" windowHeight="11010" tabRatio="800"/>
  </bookViews>
  <sheets>
    <sheet name="City" sheetId="13" r:id="rId1"/>
    <sheet name="County" sheetId="19" r:id="rId2"/>
  </sheets>
  <definedNames>
    <definedName name="_xlnm._FilterDatabase" localSheetId="0" hidden="1">City!$A$4:$AE$4</definedName>
    <definedName name="_xlnm.Print_Titles" localSheetId="0">City!$A:$C,City!$1:$4</definedName>
    <definedName name="_xlnm.Print_Titles" localSheetId="1">County!$A:$B,County!$1:$4</definedName>
  </definedNames>
  <calcPr calcId="145621"/>
</workbook>
</file>

<file path=xl/calcChain.xml><?xml version="1.0" encoding="utf-8"?>
<calcChain xmlns="http://schemas.openxmlformats.org/spreadsheetml/2006/main">
  <c r="W287" i="13"/>
  <c r="V287"/>
  <c r="U287"/>
  <c r="T287"/>
  <c r="S287"/>
  <c r="AA5" i="19" l="1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Q12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1"/>
  <c r="Q10"/>
  <c r="Q9"/>
  <c r="Q8"/>
  <c r="Q7"/>
  <c r="Q6"/>
  <c r="Q5"/>
  <c r="P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AF287" i="13"/>
  <c r="AB119"/>
  <c r="AB127"/>
  <c r="AB103"/>
  <c r="AB268"/>
  <c r="AB239"/>
  <c r="AB83"/>
  <c r="AB102"/>
  <c r="AB142"/>
  <c r="AB107"/>
  <c r="AB150"/>
  <c r="AB110"/>
  <c r="AB129"/>
  <c r="AB225"/>
  <c r="AB275"/>
  <c r="AB139"/>
  <c r="AB60"/>
  <c r="AB266"/>
  <c r="AB59"/>
  <c r="AB51"/>
  <c r="AB166"/>
  <c r="AB151"/>
  <c r="AB75"/>
  <c r="AB232"/>
  <c r="AB9"/>
  <c r="AB236"/>
  <c r="AB209"/>
  <c r="AB173"/>
  <c r="AB16"/>
  <c r="AB76"/>
  <c r="AB99"/>
  <c r="AB123"/>
  <c r="AB195"/>
  <c r="AB140"/>
  <c r="AB257"/>
  <c r="AB105"/>
  <c r="AB101"/>
  <c r="AB49"/>
  <c r="AB175"/>
  <c r="AB277"/>
  <c r="AB231"/>
  <c r="AB235"/>
  <c r="AB135"/>
  <c r="AB108"/>
  <c r="AB211"/>
  <c r="AB274"/>
  <c r="AB149"/>
  <c r="AB38"/>
  <c r="AB237"/>
  <c r="AB230"/>
  <c r="AB212"/>
  <c r="AB7"/>
  <c r="AB30"/>
  <c r="AB132"/>
  <c r="AB55"/>
  <c r="AB202"/>
  <c r="AB90"/>
  <c r="AB34"/>
  <c r="AB82"/>
  <c r="AB259"/>
  <c r="AB189"/>
  <c r="AB100"/>
  <c r="AB188"/>
  <c r="AB176"/>
  <c r="AB91"/>
  <c r="AB52"/>
  <c r="AB250"/>
  <c r="AB20"/>
  <c r="AB159"/>
  <c r="AB247"/>
  <c r="AB210"/>
  <c r="AB214"/>
  <c r="AB164"/>
  <c r="AB216"/>
  <c r="AB273"/>
  <c r="AB213"/>
  <c r="AB121"/>
  <c r="AB178"/>
  <c r="AB255"/>
  <c r="AB106"/>
  <c r="AB172"/>
  <c r="AB72"/>
  <c r="AB283"/>
  <c r="AB186"/>
  <c r="AB95"/>
  <c r="AB128"/>
  <c r="AB205"/>
  <c r="AB56"/>
  <c r="AB251"/>
  <c r="AB157"/>
  <c r="AB77"/>
  <c r="AB267"/>
  <c r="AB261"/>
  <c r="AB249"/>
  <c r="AB12"/>
  <c r="AB280"/>
  <c r="AB276"/>
  <c r="AB61"/>
  <c r="AB190"/>
  <c r="AB133"/>
  <c r="AB169"/>
  <c r="AB243"/>
  <c r="AB118"/>
  <c r="AB241"/>
  <c r="AB228"/>
  <c r="AB116"/>
  <c r="AB281"/>
  <c r="AB229"/>
  <c r="AB54"/>
  <c r="AB145"/>
  <c r="AB208"/>
  <c r="AB62"/>
  <c r="AB182"/>
  <c r="AB248"/>
  <c r="AB153"/>
  <c r="AB35"/>
  <c r="AB165"/>
  <c r="AB200"/>
  <c r="AB45"/>
  <c r="AB57"/>
  <c r="AB130"/>
  <c r="AB93"/>
  <c r="AB271"/>
  <c r="AB37"/>
  <c r="AB168"/>
  <c r="AB89"/>
  <c r="AB215"/>
  <c r="AB138"/>
  <c r="AB272"/>
  <c r="AB26"/>
  <c r="AB111"/>
  <c r="AB27"/>
  <c r="AB63"/>
  <c r="AB81"/>
  <c r="AB179"/>
  <c r="AB43"/>
  <c r="AB264"/>
  <c r="AB47"/>
  <c r="AB69"/>
  <c r="AB201"/>
  <c r="AB46"/>
  <c r="AB36"/>
  <c r="AB120"/>
  <c r="AB147"/>
  <c r="AB8"/>
  <c r="AB74"/>
  <c r="AB285"/>
  <c r="AB19"/>
  <c r="AB98"/>
  <c r="AB94"/>
  <c r="AB97"/>
  <c r="AB88"/>
  <c r="AB162"/>
  <c r="AB64"/>
  <c r="AB41"/>
  <c r="AB156"/>
  <c r="AB21"/>
  <c r="AB29"/>
  <c r="AB144"/>
  <c r="AB242"/>
  <c r="AB50"/>
  <c r="AB181"/>
  <c r="AB22"/>
  <c r="AB146"/>
  <c r="AB263"/>
  <c r="AB53"/>
  <c r="AB279"/>
  <c r="AB196"/>
  <c r="AB177"/>
  <c r="AB207"/>
  <c r="AB240"/>
  <c r="AB256"/>
  <c r="AB171"/>
  <c r="AB28"/>
  <c r="AB170"/>
  <c r="AB238"/>
  <c r="AB87"/>
  <c r="AB185"/>
  <c r="AB222"/>
  <c r="AB183"/>
  <c r="AB44"/>
  <c r="AB199"/>
  <c r="AB154"/>
  <c r="AB67"/>
  <c r="AB40"/>
  <c r="AB221"/>
  <c r="AB184"/>
  <c r="AB284"/>
  <c r="AB79"/>
  <c r="AB6"/>
  <c r="AB92"/>
  <c r="AB32"/>
  <c r="AB104"/>
  <c r="AB131"/>
  <c r="AB252"/>
  <c r="AB48"/>
  <c r="AB66"/>
  <c r="AB226"/>
  <c r="AB193"/>
  <c r="AB86"/>
  <c r="AB70"/>
  <c r="AB244"/>
  <c r="AB194"/>
  <c r="AB223"/>
  <c r="AB220"/>
  <c r="AB167"/>
  <c r="AB78"/>
  <c r="AB96"/>
  <c r="AB278"/>
  <c r="AB42"/>
  <c r="AB112"/>
  <c r="AB227"/>
  <c r="AB85"/>
  <c r="AB124"/>
  <c r="AB136"/>
  <c r="AB192"/>
  <c r="AB68"/>
  <c r="AB270"/>
  <c r="AB265"/>
  <c r="AB10"/>
  <c r="AB245"/>
  <c r="AB39"/>
  <c r="AB5"/>
  <c r="AB155"/>
  <c r="AB11"/>
  <c r="AB73"/>
  <c r="AB58"/>
  <c r="AB23"/>
  <c r="AB15"/>
  <c r="AB152"/>
  <c r="AB254"/>
  <c r="AB191"/>
  <c r="AB253"/>
  <c r="AB161"/>
  <c r="AB163"/>
  <c r="AB33"/>
  <c r="AB113"/>
  <c r="AB158"/>
  <c r="AB174"/>
  <c r="AB148"/>
  <c r="AB14"/>
  <c r="AB141"/>
  <c r="AB218"/>
  <c r="AB125"/>
  <c r="AB65"/>
  <c r="AB258"/>
  <c r="AB197"/>
  <c r="AB262"/>
  <c r="AB109"/>
  <c r="AB269"/>
  <c r="AB160"/>
  <c r="AB137"/>
  <c r="AB134"/>
  <c r="AB25"/>
  <c r="AB198"/>
  <c r="AB71"/>
  <c r="AB24"/>
  <c r="AB122"/>
  <c r="AB31"/>
  <c r="AB217"/>
  <c r="AB180"/>
  <c r="AB206"/>
  <c r="AB224"/>
  <c r="AB203"/>
  <c r="AB126"/>
  <c r="AB143"/>
  <c r="AB187"/>
  <c r="AB13"/>
  <c r="AB114"/>
  <c r="AB117"/>
  <c r="AB18"/>
  <c r="AB84"/>
  <c r="AB234"/>
  <c r="AB282"/>
  <c r="AB204"/>
  <c r="AB80"/>
  <c r="AB115"/>
  <c r="AB17"/>
  <c r="AB260"/>
  <c r="AB246"/>
  <c r="AB233"/>
  <c r="AB219"/>
  <c r="AA219"/>
  <c r="AA233"/>
  <c r="AA246"/>
  <c r="AA260"/>
  <c r="AA17"/>
  <c r="AA115"/>
  <c r="AA80"/>
  <c r="AA204"/>
  <c r="AA282"/>
  <c r="AA234"/>
  <c r="AA84"/>
  <c r="AA18"/>
  <c r="AA117"/>
  <c r="AA114"/>
  <c r="AA13"/>
  <c r="AA187"/>
  <c r="AA143"/>
  <c r="AA126"/>
  <c r="AA203"/>
  <c r="AA224"/>
  <c r="AA206"/>
  <c r="AA180"/>
  <c r="AA217"/>
  <c r="AA31"/>
  <c r="AA122"/>
  <c r="AA24"/>
  <c r="AA71"/>
  <c r="AA198"/>
  <c r="AA25"/>
  <c r="AA134"/>
  <c r="AA137"/>
  <c r="AA160"/>
  <c r="AA269"/>
  <c r="AA109"/>
  <c r="AA262"/>
  <c r="AA197"/>
  <c r="AA258"/>
  <c r="AA65"/>
  <c r="AA125"/>
  <c r="AA218"/>
  <c r="AA141"/>
  <c r="AA14"/>
  <c r="AA148"/>
  <c r="AA174"/>
  <c r="AA158"/>
  <c r="AA113"/>
  <c r="AA33"/>
  <c r="AA163"/>
  <c r="AA161"/>
  <c r="AA253"/>
  <c r="AA191"/>
  <c r="AA254"/>
  <c r="AA152"/>
  <c r="AA15"/>
  <c r="AA23"/>
  <c r="AA58"/>
  <c r="AA73"/>
  <c r="AA11"/>
  <c r="AA155"/>
  <c r="AA5"/>
  <c r="AA39"/>
  <c r="AA245"/>
  <c r="AA10"/>
  <c r="AA265"/>
  <c r="AA270"/>
  <c r="AA68"/>
  <c r="AA192"/>
  <c r="AA136"/>
  <c r="AA124"/>
  <c r="AA85"/>
  <c r="AA227"/>
  <c r="AA112"/>
  <c r="AA42"/>
  <c r="AA278"/>
  <c r="AA96"/>
  <c r="AA78"/>
  <c r="AA167"/>
  <c r="AA220"/>
  <c r="AA223"/>
  <c r="AA194"/>
  <c r="AA244"/>
  <c r="AA70"/>
  <c r="AA86"/>
  <c r="AA193"/>
  <c r="AA226"/>
  <c r="AA66"/>
  <c r="AA48"/>
  <c r="AA252"/>
  <c r="AA131"/>
  <c r="AA104"/>
  <c r="AA32"/>
  <c r="AA92"/>
  <c r="AA6"/>
  <c r="AA79"/>
  <c r="AA284"/>
  <c r="AA184"/>
  <c r="AA221"/>
  <c r="AA40"/>
  <c r="AA67"/>
  <c r="AA154"/>
  <c r="AA199"/>
  <c r="AA44"/>
  <c r="AA183"/>
  <c r="AA222"/>
  <c r="AA185"/>
  <c r="AA87"/>
  <c r="AA238"/>
  <c r="AA170"/>
  <c r="AA28"/>
  <c r="AA171"/>
  <c r="AA256"/>
  <c r="AA240"/>
  <c r="AA207"/>
  <c r="AA177"/>
  <c r="AA196"/>
  <c r="AA279"/>
  <c r="AA53"/>
  <c r="AA263"/>
  <c r="AA146"/>
  <c r="AA22"/>
  <c r="AA181"/>
  <c r="AA50"/>
  <c r="AA242"/>
  <c r="AA144"/>
  <c r="AA29"/>
  <c r="AA21"/>
  <c r="AA156"/>
  <c r="AA41"/>
  <c r="AA64"/>
  <c r="AA162"/>
  <c r="AA88"/>
  <c r="AA97"/>
  <c r="AA94"/>
  <c r="AA98"/>
  <c r="AA19"/>
  <c r="AA285"/>
  <c r="AA74"/>
  <c r="AA8"/>
  <c r="AA147"/>
  <c r="AA120"/>
  <c r="AA36"/>
  <c r="AA46"/>
  <c r="AA201"/>
  <c r="AA69"/>
  <c r="AA47"/>
  <c r="AA264"/>
  <c r="AA43"/>
  <c r="AA179"/>
  <c r="AA81"/>
  <c r="AA63"/>
  <c r="AA27"/>
  <c r="AA111"/>
  <c r="AA26"/>
  <c r="AA272"/>
  <c r="AA138"/>
  <c r="AA215"/>
  <c r="AA89"/>
  <c r="AA168"/>
  <c r="AA37"/>
  <c r="AA271"/>
  <c r="AA93"/>
  <c r="AA130"/>
  <c r="AA57"/>
  <c r="AA45"/>
  <c r="AA200"/>
  <c r="AA165"/>
  <c r="AA35"/>
  <c r="AA153"/>
  <c r="AA248"/>
  <c r="AA182"/>
  <c r="AA62"/>
  <c r="AA208"/>
  <c r="AA145"/>
  <c r="AA54"/>
  <c r="AA229"/>
  <c r="AA281"/>
  <c r="AA116"/>
  <c r="AA228"/>
  <c r="AA241"/>
  <c r="AA118"/>
  <c r="AA243"/>
  <c r="AA169"/>
  <c r="AA133"/>
  <c r="AA190"/>
  <c r="AA61"/>
  <c r="AA276"/>
  <c r="AA280"/>
  <c r="AA12"/>
  <c r="AA249"/>
  <c r="AA261"/>
  <c r="AA267"/>
  <c r="AA77"/>
  <c r="AA157"/>
  <c r="AA251"/>
  <c r="AA56"/>
  <c r="AA205"/>
  <c r="AA128"/>
  <c r="AA95"/>
  <c r="AA186"/>
  <c r="AA283"/>
  <c r="AA72"/>
  <c r="AA172"/>
  <c r="AA106"/>
  <c r="AA255"/>
  <c r="AA178"/>
  <c r="AA121"/>
  <c r="AA213"/>
  <c r="AA273"/>
  <c r="AA216"/>
  <c r="AA164"/>
  <c r="AA214"/>
  <c r="AA210"/>
  <c r="AA247"/>
  <c r="AA159"/>
  <c r="AA20"/>
  <c r="AA250"/>
  <c r="AA52"/>
  <c r="AA91"/>
  <c r="AA176"/>
  <c r="AA188"/>
  <c r="AA100"/>
  <c r="AA189"/>
  <c r="AA259"/>
  <c r="AA82"/>
  <c r="AA34"/>
  <c r="AA90"/>
  <c r="AA202"/>
  <c r="AA55"/>
  <c r="AA132"/>
  <c r="AA30"/>
  <c r="AA7"/>
  <c r="AA212"/>
  <c r="AA230"/>
  <c r="AA237"/>
  <c r="AA38"/>
  <c r="AA149"/>
  <c r="AA274"/>
  <c r="AA211"/>
  <c r="AA108"/>
  <c r="AA135"/>
  <c r="AA235"/>
  <c r="AA231"/>
  <c r="AA277"/>
  <c r="AA175"/>
  <c r="AA49"/>
  <c r="AA101"/>
  <c r="AA105"/>
  <c r="AA257"/>
  <c r="AA140"/>
  <c r="AA195"/>
  <c r="AA123"/>
  <c r="AA99"/>
  <c r="AA76"/>
  <c r="AA16"/>
  <c r="AA173"/>
  <c r="AA209"/>
  <c r="AA236"/>
  <c r="AA9"/>
  <c r="AA232"/>
  <c r="AA75"/>
  <c r="AA151"/>
  <c r="AA166"/>
  <c r="AA51"/>
  <c r="AA59"/>
  <c r="AA266"/>
  <c r="AA60"/>
  <c r="AA139"/>
  <c r="AA275"/>
  <c r="AA225"/>
  <c r="AA129"/>
  <c r="AA110"/>
  <c r="AA150"/>
  <c r="AA107"/>
  <c r="AA142"/>
  <c r="AA102"/>
  <c r="AA83"/>
  <c r="AA239"/>
  <c r="AA268"/>
  <c r="AA103"/>
  <c r="AA127"/>
  <c r="AA119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R6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5"/>
  <c r="Q5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P5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6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5"/>
  <c r="P287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Y6" i="19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5"/>
  <c r="T43"/>
  <c r="T29"/>
  <c r="T30"/>
  <c r="T31"/>
  <c r="T32"/>
  <c r="T33"/>
  <c r="T34"/>
  <c r="T35"/>
  <c r="T36"/>
  <c r="T37"/>
  <c r="T38"/>
  <c r="T39"/>
  <c r="T40"/>
  <c r="T41"/>
  <c r="T42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5"/>
  <c r="AD287" i="13" l="1"/>
  <c r="AC287"/>
  <c r="AE287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U5" l="1"/>
  <c r="R6" i="19"/>
  <c r="S6"/>
  <c r="U6"/>
  <c r="R7"/>
  <c r="S7"/>
  <c r="U7"/>
  <c r="R8"/>
  <c r="S8"/>
  <c r="U8"/>
  <c r="R9"/>
  <c r="S9"/>
  <c r="U9"/>
  <c r="R10"/>
  <c r="S10"/>
  <c r="U10"/>
  <c r="R11"/>
  <c r="S11"/>
  <c r="U11"/>
  <c r="R12"/>
  <c r="S12"/>
  <c r="U12"/>
  <c r="R13"/>
  <c r="S13"/>
  <c r="U13"/>
  <c r="R14"/>
  <c r="S14"/>
  <c r="U14"/>
  <c r="R15"/>
  <c r="S15"/>
  <c r="U15"/>
  <c r="R16"/>
  <c r="S16"/>
  <c r="U16"/>
  <c r="R17"/>
  <c r="S17"/>
  <c r="U17"/>
  <c r="R18"/>
  <c r="S18"/>
  <c r="U18"/>
  <c r="R19"/>
  <c r="S19"/>
  <c r="U19"/>
  <c r="R20"/>
  <c r="S20"/>
  <c r="U20"/>
  <c r="R21"/>
  <c r="S21"/>
  <c r="U21"/>
  <c r="R22"/>
  <c r="S22"/>
  <c r="U22"/>
  <c r="R23"/>
  <c r="S23"/>
  <c r="U23"/>
  <c r="R24"/>
  <c r="S24"/>
  <c r="U24"/>
  <c r="R25"/>
  <c r="S25"/>
  <c r="U25"/>
  <c r="R26"/>
  <c r="S26"/>
  <c r="U26"/>
  <c r="R27"/>
  <c r="S27"/>
  <c r="U27"/>
  <c r="R28"/>
  <c r="S28"/>
  <c r="U28"/>
  <c r="R29"/>
  <c r="S29"/>
  <c r="U29"/>
  <c r="R30"/>
  <c r="S30"/>
  <c r="U30"/>
  <c r="R31"/>
  <c r="S31"/>
  <c r="U31"/>
  <c r="R32"/>
  <c r="S32"/>
  <c r="U32"/>
  <c r="R33"/>
  <c r="S33"/>
  <c r="U33"/>
  <c r="R34"/>
  <c r="S34"/>
  <c r="U34"/>
  <c r="R35"/>
  <c r="S35"/>
  <c r="U35"/>
  <c r="R36"/>
  <c r="S36"/>
  <c r="U36"/>
  <c r="R37"/>
  <c r="S37"/>
  <c r="U37"/>
  <c r="R38"/>
  <c r="S38"/>
  <c r="U38"/>
  <c r="R39"/>
  <c r="S39"/>
  <c r="U39"/>
  <c r="R40"/>
  <c r="S40"/>
  <c r="U40"/>
  <c r="R41"/>
  <c r="S41"/>
  <c r="U41"/>
  <c r="R42"/>
  <c r="S42"/>
  <c r="U42"/>
  <c r="R43"/>
  <c r="S43"/>
  <c r="U43"/>
  <c r="U5"/>
  <c r="S5"/>
  <c r="R5"/>
  <c r="M44"/>
  <c r="H44"/>
  <c r="S6" i="13"/>
  <c r="T6"/>
  <c r="U6"/>
  <c r="S7"/>
  <c r="T7"/>
  <c r="U7"/>
  <c r="S8"/>
  <c r="T8"/>
  <c r="U8"/>
  <c r="S9"/>
  <c r="T9"/>
  <c r="U9"/>
  <c r="S10"/>
  <c r="T10"/>
  <c r="U10"/>
  <c r="S11"/>
  <c r="T11"/>
  <c r="U11"/>
  <c r="S12"/>
  <c r="T12"/>
  <c r="U12"/>
  <c r="S13"/>
  <c r="T13"/>
  <c r="U13"/>
  <c r="S14"/>
  <c r="T14"/>
  <c r="U14"/>
  <c r="S15"/>
  <c r="T15"/>
  <c r="U15"/>
  <c r="S16"/>
  <c r="T16"/>
  <c r="U16"/>
  <c r="S17"/>
  <c r="T17"/>
  <c r="U17"/>
  <c r="S18"/>
  <c r="T18"/>
  <c r="U18"/>
  <c r="S19"/>
  <c r="T19"/>
  <c r="U19"/>
  <c r="S20"/>
  <c r="T20"/>
  <c r="U20"/>
  <c r="S21"/>
  <c r="T21"/>
  <c r="U21"/>
  <c r="S22"/>
  <c r="T22"/>
  <c r="U22"/>
  <c r="S23"/>
  <c r="T23"/>
  <c r="U23"/>
  <c r="S24"/>
  <c r="T24"/>
  <c r="U24"/>
  <c r="S25"/>
  <c r="T25"/>
  <c r="U25"/>
  <c r="S26"/>
  <c r="T26"/>
  <c r="U26"/>
  <c r="S27"/>
  <c r="T27"/>
  <c r="U27"/>
  <c r="S28"/>
  <c r="T28"/>
  <c r="U28"/>
  <c r="S29"/>
  <c r="T29"/>
  <c r="U29"/>
  <c r="S30"/>
  <c r="T30"/>
  <c r="U30"/>
  <c r="S31"/>
  <c r="T31"/>
  <c r="U31"/>
  <c r="S32"/>
  <c r="T32"/>
  <c r="U32"/>
  <c r="S33"/>
  <c r="T33"/>
  <c r="U33"/>
  <c r="S34"/>
  <c r="T34"/>
  <c r="U34"/>
  <c r="S35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0"/>
  <c r="T80"/>
  <c r="U80"/>
  <c r="S81"/>
  <c r="T81"/>
  <c r="U81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8"/>
  <c r="T88"/>
  <c r="U88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S98"/>
  <c r="T98"/>
  <c r="U98"/>
  <c r="S99"/>
  <c r="T99"/>
  <c r="U99"/>
  <c r="S100"/>
  <c r="T100"/>
  <c r="U100"/>
  <c r="S101"/>
  <c r="T101"/>
  <c r="U101"/>
  <c r="S102"/>
  <c r="T102"/>
  <c r="U102"/>
  <c r="S103"/>
  <c r="T103"/>
  <c r="U103"/>
  <c r="S104"/>
  <c r="T104"/>
  <c r="U104"/>
  <c r="S105"/>
  <c r="T105"/>
  <c r="U105"/>
  <c r="S106"/>
  <c r="T106"/>
  <c r="U106"/>
  <c r="S107"/>
  <c r="T107"/>
  <c r="U107"/>
  <c r="S108"/>
  <c r="T108"/>
  <c r="U108"/>
  <c r="S109"/>
  <c r="T109"/>
  <c r="U109"/>
  <c r="S110"/>
  <c r="T110"/>
  <c r="U110"/>
  <c r="S111"/>
  <c r="T111"/>
  <c r="U111"/>
  <c r="S112"/>
  <c r="T112"/>
  <c r="U112"/>
  <c r="S113"/>
  <c r="T113"/>
  <c r="U113"/>
  <c r="S114"/>
  <c r="T114"/>
  <c r="U114"/>
  <c r="S115"/>
  <c r="T115"/>
  <c r="U115"/>
  <c r="S116"/>
  <c r="T116"/>
  <c r="U116"/>
  <c r="S117"/>
  <c r="T117"/>
  <c r="U117"/>
  <c r="S118"/>
  <c r="T118"/>
  <c r="U118"/>
  <c r="S119"/>
  <c r="T119"/>
  <c r="U119"/>
  <c r="S120"/>
  <c r="T120"/>
  <c r="U120"/>
  <c r="S121"/>
  <c r="T121"/>
  <c r="U121"/>
  <c r="S122"/>
  <c r="T122"/>
  <c r="U122"/>
  <c r="S123"/>
  <c r="T123"/>
  <c r="U123"/>
  <c r="S124"/>
  <c r="T124"/>
  <c r="U124"/>
  <c r="S125"/>
  <c r="T125"/>
  <c r="U125"/>
  <c r="S126"/>
  <c r="T126"/>
  <c r="U126"/>
  <c r="S127"/>
  <c r="T127"/>
  <c r="U127"/>
  <c r="S128"/>
  <c r="T128"/>
  <c r="U128"/>
  <c r="S129"/>
  <c r="T129"/>
  <c r="U129"/>
  <c r="S130"/>
  <c r="T130"/>
  <c r="U130"/>
  <c r="S131"/>
  <c r="T131"/>
  <c r="U131"/>
  <c r="S132"/>
  <c r="T132"/>
  <c r="U132"/>
  <c r="S133"/>
  <c r="T133"/>
  <c r="U133"/>
  <c r="S134"/>
  <c r="T134"/>
  <c r="U134"/>
  <c r="S135"/>
  <c r="T135"/>
  <c r="U135"/>
  <c r="S136"/>
  <c r="T136"/>
  <c r="U136"/>
  <c r="S137"/>
  <c r="T137"/>
  <c r="U137"/>
  <c r="S138"/>
  <c r="T138"/>
  <c r="U138"/>
  <c r="S139"/>
  <c r="T139"/>
  <c r="U139"/>
  <c r="S140"/>
  <c r="T140"/>
  <c r="U140"/>
  <c r="S141"/>
  <c r="T141"/>
  <c r="U141"/>
  <c r="S142"/>
  <c r="T142"/>
  <c r="U142"/>
  <c r="S143"/>
  <c r="T143"/>
  <c r="U143"/>
  <c r="S144"/>
  <c r="T144"/>
  <c r="U144"/>
  <c r="S145"/>
  <c r="T145"/>
  <c r="U145"/>
  <c r="S146"/>
  <c r="T146"/>
  <c r="U146"/>
  <c r="S147"/>
  <c r="T147"/>
  <c r="U147"/>
  <c r="S148"/>
  <c r="T148"/>
  <c r="U148"/>
  <c r="S149"/>
  <c r="T149"/>
  <c r="U149"/>
  <c r="S150"/>
  <c r="T150"/>
  <c r="U150"/>
  <c r="S151"/>
  <c r="T151"/>
  <c r="U151"/>
  <c r="S152"/>
  <c r="T152"/>
  <c r="U152"/>
  <c r="S153"/>
  <c r="T153"/>
  <c r="U153"/>
  <c r="S154"/>
  <c r="T154"/>
  <c r="U154"/>
  <c r="S155"/>
  <c r="T155"/>
  <c r="U155"/>
  <c r="S156"/>
  <c r="T156"/>
  <c r="U156"/>
  <c r="S157"/>
  <c r="T157"/>
  <c r="U157"/>
  <c r="S158"/>
  <c r="T158"/>
  <c r="U158"/>
  <c r="S159"/>
  <c r="T159"/>
  <c r="U159"/>
  <c r="S160"/>
  <c r="T160"/>
  <c r="U160"/>
  <c r="S161"/>
  <c r="T161"/>
  <c r="U161"/>
  <c r="S162"/>
  <c r="T162"/>
  <c r="U162"/>
  <c r="S163"/>
  <c r="T163"/>
  <c r="U163"/>
  <c r="S164"/>
  <c r="T164"/>
  <c r="U164"/>
  <c r="S165"/>
  <c r="T165"/>
  <c r="U165"/>
  <c r="S166"/>
  <c r="T166"/>
  <c r="U166"/>
  <c r="S167"/>
  <c r="T167"/>
  <c r="U167"/>
  <c r="S168"/>
  <c r="T168"/>
  <c r="U168"/>
  <c r="S169"/>
  <c r="T169"/>
  <c r="U169"/>
  <c r="S170"/>
  <c r="T170"/>
  <c r="U170"/>
  <c r="S171"/>
  <c r="T171"/>
  <c r="U171"/>
  <c r="S172"/>
  <c r="T172"/>
  <c r="U172"/>
  <c r="S173"/>
  <c r="T173"/>
  <c r="U173"/>
  <c r="S174"/>
  <c r="T174"/>
  <c r="U174"/>
  <c r="S175"/>
  <c r="T175"/>
  <c r="U175"/>
  <c r="S176"/>
  <c r="T176"/>
  <c r="U176"/>
  <c r="S177"/>
  <c r="T177"/>
  <c r="U177"/>
  <c r="S178"/>
  <c r="T178"/>
  <c r="U178"/>
  <c r="S179"/>
  <c r="T179"/>
  <c r="U179"/>
  <c r="S180"/>
  <c r="T180"/>
  <c r="U180"/>
  <c r="S181"/>
  <c r="T181"/>
  <c r="U181"/>
  <c r="S182"/>
  <c r="T182"/>
  <c r="U182"/>
  <c r="S183"/>
  <c r="T183"/>
  <c r="U183"/>
  <c r="S184"/>
  <c r="T184"/>
  <c r="U184"/>
  <c r="S185"/>
  <c r="T185"/>
  <c r="U185"/>
  <c r="S186"/>
  <c r="T186"/>
  <c r="U186"/>
  <c r="S187"/>
  <c r="T187"/>
  <c r="U187"/>
  <c r="S188"/>
  <c r="T188"/>
  <c r="U188"/>
  <c r="S189"/>
  <c r="T189"/>
  <c r="U189"/>
  <c r="S190"/>
  <c r="T190"/>
  <c r="U190"/>
  <c r="S191"/>
  <c r="T191"/>
  <c r="U191"/>
  <c r="S192"/>
  <c r="T192"/>
  <c r="U192"/>
  <c r="S193"/>
  <c r="T193"/>
  <c r="U193"/>
  <c r="S194"/>
  <c r="T194"/>
  <c r="U194"/>
  <c r="S195"/>
  <c r="T195"/>
  <c r="U195"/>
  <c r="S196"/>
  <c r="T196"/>
  <c r="U196"/>
  <c r="S197"/>
  <c r="T197"/>
  <c r="U197"/>
  <c r="S198"/>
  <c r="T198"/>
  <c r="U198"/>
  <c r="S199"/>
  <c r="T199"/>
  <c r="U199"/>
  <c r="S200"/>
  <c r="T200"/>
  <c r="U200"/>
  <c r="S201"/>
  <c r="T201"/>
  <c r="U201"/>
  <c r="S202"/>
  <c r="T202"/>
  <c r="U202"/>
  <c r="S203"/>
  <c r="T203"/>
  <c r="U203"/>
  <c r="S204"/>
  <c r="T204"/>
  <c r="U204"/>
  <c r="S205"/>
  <c r="T205"/>
  <c r="U205"/>
  <c r="S206"/>
  <c r="T206"/>
  <c r="U206"/>
  <c r="S207"/>
  <c r="T207"/>
  <c r="U207"/>
  <c r="S208"/>
  <c r="T208"/>
  <c r="U208"/>
  <c r="S209"/>
  <c r="T209"/>
  <c r="U209"/>
  <c r="S210"/>
  <c r="T210"/>
  <c r="U210"/>
  <c r="S211"/>
  <c r="T211"/>
  <c r="U211"/>
  <c r="S212"/>
  <c r="T212"/>
  <c r="U212"/>
  <c r="S213"/>
  <c r="T213"/>
  <c r="U213"/>
  <c r="S214"/>
  <c r="T214"/>
  <c r="U214"/>
  <c r="S215"/>
  <c r="T215"/>
  <c r="U215"/>
  <c r="S216"/>
  <c r="T216"/>
  <c r="U216"/>
  <c r="S217"/>
  <c r="T217"/>
  <c r="U217"/>
  <c r="S218"/>
  <c r="T218"/>
  <c r="U218"/>
  <c r="S219"/>
  <c r="T219"/>
  <c r="U219"/>
  <c r="S220"/>
  <c r="T220"/>
  <c r="U220"/>
  <c r="S221"/>
  <c r="T221"/>
  <c r="U221"/>
  <c r="S222"/>
  <c r="T222"/>
  <c r="U222"/>
  <c r="S223"/>
  <c r="T223"/>
  <c r="U223"/>
  <c r="S224"/>
  <c r="T224"/>
  <c r="U224"/>
  <c r="S225"/>
  <c r="T225"/>
  <c r="U225"/>
  <c r="S226"/>
  <c r="T226"/>
  <c r="U226"/>
  <c r="S227"/>
  <c r="T227"/>
  <c r="U227"/>
  <c r="S228"/>
  <c r="T228"/>
  <c r="U228"/>
  <c r="S229"/>
  <c r="T229"/>
  <c r="U229"/>
  <c r="S230"/>
  <c r="T230"/>
  <c r="U230"/>
  <c r="S231"/>
  <c r="T231"/>
  <c r="U231"/>
  <c r="S232"/>
  <c r="T232"/>
  <c r="U232"/>
  <c r="S233"/>
  <c r="T233"/>
  <c r="U233"/>
  <c r="S234"/>
  <c r="T234"/>
  <c r="U234"/>
  <c r="S235"/>
  <c r="T235"/>
  <c r="U235"/>
  <c r="S236"/>
  <c r="T236"/>
  <c r="U236"/>
  <c r="S237"/>
  <c r="T237"/>
  <c r="U237"/>
  <c r="S238"/>
  <c r="T238"/>
  <c r="U238"/>
  <c r="S239"/>
  <c r="T239"/>
  <c r="U239"/>
  <c r="S240"/>
  <c r="T240"/>
  <c r="U240"/>
  <c r="S241"/>
  <c r="T241"/>
  <c r="U241"/>
  <c r="S242"/>
  <c r="T242"/>
  <c r="U242"/>
  <c r="S243"/>
  <c r="T243"/>
  <c r="U243"/>
  <c r="S244"/>
  <c r="T244"/>
  <c r="U244"/>
  <c r="S245"/>
  <c r="T245"/>
  <c r="U245"/>
  <c r="S246"/>
  <c r="T246"/>
  <c r="U246"/>
  <c r="S247"/>
  <c r="T247"/>
  <c r="U247"/>
  <c r="S248"/>
  <c r="T248"/>
  <c r="U248"/>
  <c r="S249"/>
  <c r="T249"/>
  <c r="U249"/>
  <c r="S250"/>
  <c r="T250"/>
  <c r="U250"/>
  <c r="S251"/>
  <c r="T251"/>
  <c r="U251"/>
  <c r="S252"/>
  <c r="T252"/>
  <c r="U252"/>
  <c r="S253"/>
  <c r="T253"/>
  <c r="U253"/>
  <c r="S254"/>
  <c r="T254"/>
  <c r="U254"/>
  <c r="S255"/>
  <c r="T255"/>
  <c r="U255"/>
  <c r="S256"/>
  <c r="T256"/>
  <c r="U256"/>
  <c r="S257"/>
  <c r="T257"/>
  <c r="U257"/>
  <c r="S258"/>
  <c r="T258"/>
  <c r="U258"/>
  <c r="S259"/>
  <c r="T259"/>
  <c r="U259"/>
  <c r="S260"/>
  <c r="T260"/>
  <c r="U260"/>
  <c r="S261"/>
  <c r="T261"/>
  <c r="U261"/>
  <c r="S262"/>
  <c r="T262"/>
  <c r="U262"/>
  <c r="S263"/>
  <c r="T263"/>
  <c r="U263"/>
  <c r="S264"/>
  <c r="T264"/>
  <c r="U264"/>
  <c r="S265"/>
  <c r="T265"/>
  <c r="U265"/>
  <c r="S266"/>
  <c r="T266"/>
  <c r="U266"/>
  <c r="S267"/>
  <c r="T267"/>
  <c r="U267"/>
  <c r="S268"/>
  <c r="T268"/>
  <c r="U268"/>
  <c r="S269"/>
  <c r="T269"/>
  <c r="U269"/>
  <c r="S270"/>
  <c r="T270"/>
  <c r="U270"/>
  <c r="S271"/>
  <c r="T271"/>
  <c r="U271"/>
  <c r="S272"/>
  <c r="T272"/>
  <c r="U272"/>
  <c r="S273"/>
  <c r="T273"/>
  <c r="U273"/>
  <c r="S274"/>
  <c r="T274"/>
  <c r="U274"/>
  <c r="S275"/>
  <c r="T275"/>
  <c r="U275"/>
  <c r="S276"/>
  <c r="T276"/>
  <c r="U276"/>
  <c r="S277"/>
  <c r="T277"/>
  <c r="U277"/>
  <c r="S278"/>
  <c r="T278"/>
  <c r="U278"/>
  <c r="S279"/>
  <c r="T279"/>
  <c r="U279"/>
  <c r="S280"/>
  <c r="T280"/>
  <c r="U280"/>
  <c r="S281"/>
  <c r="T281"/>
  <c r="U281"/>
  <c r="S282"/>
  <c r="T282"/>
  <c r="U282"/>
  <c r="S283"/>
  <c r="T283"/>
  <c r="U283"/>
  <c r="S284"/>
  <c r="T284"/>
  <c r="U284"/>
  <c r="S285"/>
  <c r="T285"/>
  <c r="U285"/>
  <c r="T5"/>
  <c r="S5"/>
  <c r="N287"/>
  <c r="O287"/>
  <c r="O286"/>
  <c r="N286"/>
  <c r="I287"/>
  <c r="J287"/>
  <c r="J286"/>
  <c r="I286"/>
  <c r="X5"/>
  <c r="Y5"/>
  <c r="Z5"/>
  <c r="X6"/>
  <c r="Y6"/>
  <c r="Z6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5"/>
  <c r="Y15"/>
  <c r="Z15"/>
  <c r="X16"/>
  <c r="Y16"/>
  <c r="Z16"/>
  <c r="X17"/>
  <c r="Y17"/>
  <c r="Z17"/>
  <c r="X18"/>
  <c r="Y18"/>
  <c r="Z18"/>
  <c r="X19"/>
  <c r="Y19"/>
  <c r="Z19"/>
  <c r="X20"/>
  <c r="Y20"/>
  <c r="Z20"/>
  <c r="X21"/>
  <c r="Y21"/>
  <c r="Z21"/>
  <c r="X22"/>
  <c r="Y22"/>
  <c r="Z22"/>
  <c r="X23"/>
  <c r="Y23"/>
  <c r="Z23"/>
  <c r="X24"/>
  <c r="Y24"/>
  <c r="Z24"/>
  <c r="X25"/>
  <c r="Y25"/>
  <c r="Z25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X43"/>
  <c r="Y43"/>
  <c r="Z43"/>
  <c r="X44"/>
  <c r="Y44"/>
  <c r="Z44"/>
  <c r="X45"/>
  <c r="Y45"/>
  <c r="Z45"/>
  <c r="X46"/>
  <c r="Y46"/>
  <c r="Z46"/>
  <c r="X47"/>
  <c r="Y47"/>
  <c r="Z47"/>
  <c r="X48"/>
  <c r="Y48"/>
  <c r="Z48"/>
  <c r="X49"/>
  <c r="Y49"/>
  <c r="Z49"/>
  <c r="X50"/>
  <c r="Y50"/>
  <c r="Z50"/>
  <c r="X51"/>
  <c r="Y51"/>
  <c r="Z51"/>
  <c r="X52"/>
  <c r="Y52"/>
  <c r="Z52"/>
  <c r="X53"/>
  <c r="Y53"/>
  <c r="Z53"/>
  <c r="X54"/>
  <c r="Y54"/>
  <c r="Z54"/>
  <c r="X55"/>
  <c r="Y55"/>
  <c r="Z55"/>
  <c r="X56"/>
  <c r="Y56"/>
  <c r="Z56"/>
  <c r="X57"/>
  <c r="Y57"/>
  <c r="Z57"/>
  <c r="X58"/>
  <c r="Y58"/>
  <c r="Z58"/>
  <c r="X59"/>
  <c r="Y59"/>
  <c r="Z59"/>
  <c r="X60"/>
  <c r="Y60"/>
  <c r="Z60"/>
  <c r="X61"/>
  <c r="Y61"/>
  <c r="Z61"/>
  <c r="X62"/>
  <c r="Y62"/>
  <c r="Z62"/>
  <c r="X63"/>
  <c r="Y63"/>
  <c r="Z63"/>
  <c r="X64"/>
  <c r="Y64"/>
  <c r="Z64"/>
  <c r="X65"/>
  <c r="Y65"/>
  <c r="Z65"/>
  <c r="X66"/>
  <c r="Y66"/>
  <c r="Z66"/>
  <c r="X67"/>
  <c r="Y67"/>
  <c r="Z67"/>
  <c r="X68"/>
  <c r="Y68"/>
  <c r="Z68"/>
  <c r="X69"/>
  <c r="Y69"/>
  <c r="Z69"/>
  <c r="X70"/>
  <c r="Y70"/>
  <c r="Z70"/>
  <c r="X71"/>
  <c r="Y71"/>
  <c r="Z71"/>
  <c r="X72"/>
  <c r="Y72"/>
  <c r="Z72"/>
  <c r="X73"/>
  <c r="Y73"/>
  <c r="Z73"/>
  <c r="X74"/>
  <c r="Y74"/>
  <c r="Z74"/>
  <c r="X75"/>
  <c r="Y75"/>
  <c r="Z75"/>
  <c r="X76"/>
  <c r="Y76"/>
  <c r="Z76"/>
  <c r="X77"/>
  <c r="Y77"/>
  <c r="Z77"/>
  <c r="X78"/>
  <c r="Y78"/>
  <c r="Z78"/>
  <c r="X79"/>
  <c r="Y79"/>
  <c r="Z79"/>
  <c r="X80"/>
  <c r="Y80"/>
  <c r="Z80"/>
  <c r="X81"/>
  <c r="Y81"/>
  <c r="Z81"/>
  <c r="X82"/>
  <c r="Y82"/>
  <c r="Z82"/>
  <c r="X83"/>
  <c r="Y83"/>
  <c r="Z83"/>
  <c r="X84"/>
  <c r="Y84"/>
  <c r="Z84"/>
  <c r="X85"/>
  <c r="Y85"/>
  <c r="Z85"/>
  <c r="X86"/>
  <c r="Y86"/>
  <c r="Z86"/>
  <c r="X87"/>
  <c r="Y87"/>
  <c r="Z87"/>
  <c r="X88"/>
  <c r="Y88"/>
  <c r="Z88"/>
  <c r="X89"/>
  <c r="Y89"/>
  <c r="Z89"/>
  <c r="X90"/>
  <c r="Y90"/>
  <c r="Z90"/>
  <c r="X91"/>
  <c r="Y91"/>
  <c r="Z91"/>
  <c r="X92"/>
  <c r="Y92"/>
  <c r="Z92"/>
  <c r="X93"/>
  <c r="Y93"/>
  <c r="Z93"/>
  <c r="X94"/>
  <c r="Y94"/>
  <c r="Z94"/>
  <c r="X95"/>
  <c r="Y95"/>
  <c r="Z95"/>
  <c r="X96"/>
  <c r="Y96"/>
  <c r="Z96"/>
  <c r="X97"/>
  <c r="Y97"/>
  <c r="Z97"/>
  <c r="X98"/>
  <c r="Y98"/>
  <c r="Z98"/>
  <c r="X99"/>
  <c r="Y99"/>
  <c r="Z99"/>
  <c r="X100"/>
  <c r="Y100"/>
  <c r="Z100"/>
  <c r="X101"/>
  <c r="Y101"/>
  <c r="Z101"/>
  <c r="X102"/>
  <c r="Y102"/>
  <c r="Z102"/>
  <c r="X103"/>
  <c r="Y103"/>
  <c r="Z103"/>
  <c r="X104"/>
  <c r="Y104"/>
  <c r="Z104"/>
  <c r="X105"/>
  <c r="Y105"/>
  <c r="Z105"/>
  <c r="X106"/>
  <c r="Y106"/>
  <c r="Z106"/>
  <c r="X107"/>
  <c r="Y107"/>
  <c r="Z107"/>
  <c r="X108"/>
  <c r="Y108"/>
  <c r="Z108"/>
  <c r="X109"/>
  <c r="Y109"/>
  <c r="Z109"/>
  <c r="X110"/>
  <c r="Y110"/>
  <c r="Z110"/>
  <c r="X111"/>
  <c r="Y111"/>
  <c r="Z111"/>
  <c r="X112"/>
  <c r="Y112"/>
  <c r="Z112"/>
  <c r="X113"/>
  <c r="Y113"/>
  <c r="Z113"/>
  <c r="X114"/>
  <c r="Y114"/>
  <c r="Z114"/>
  <c r="X115"/>
  <c r="Y115"/>
  <c r="Z115"/>
  <c r="X116"/>
  <c r="Y116"/>
  <c r="Z116"/>
  <c r="X117"/>
  <c r="Y117"/>
  <c r="Z117"/>
  <c r="X118"/>
  <c r="Y118"/>
  <c r="Z118"/>
  <c r="X119"/>
  <c r="Y119"/>
  <c r="Z119"/>
  <c r="X120"/>
  <c r="Y120"/>
  <c r="Z120"/>
  <c r="X121"/>
  <c r="Y121"/>
  <c r="Z121"/>
  <c r="X122"/>
  <c r="Y122"/>
  <c r="Z122"/>
  <c r="X123"/>
  <c r="Y123"/>
  <c r="Z123"/>
  <c r="X124"/>
  <c r="Y124"/>
  <c r="Z124"/>
  <c r="X125"/>
  <c r="Y125"/>
  <c r="Z125"/>
  <c r="X126"/>
  <c r="Y126"/>
  <c r="Z126"/>
  <c r="X127"/>
  <c r="Y127"/>
  <c r="Z127"/>
  <c r="X128"/>
  <c r="Y128"/>
  <c r="Z128"/>
  <c r="X129"/>
  <c r="Y129"/>
  <c r="Z129"/>
  <c r="X130"/>
  <c r="Y130"/>
  <c r="Z130"/>
  <c r="X131"/>
  <c r="Y131"/>
  <c r="Z131"/>
  <c r="X132"/>
  <c r="Y132"/>
  <c r="Z132"/>
  <c r="X133"/>
  <c r="Y133"/>
  <c r="Z133"/>
  <c r="X134"/>
  <c r="Y134"/>
  <c r="Z134"/>
  <c r="X135"/>
  <c r="Y135"/>
  <c r="Z135"/>
  <c r="X136"/>
  <c r="Y136"/>
  <c r="Z136"/>
  <c r="X137"/>
  <c r="Y137"/>
  <c r="Z137"/>
  <c r="X138"/>
  <c r="Y138"/>
  <c r="Z138"/>
  <c r="X139"/>
  <c r="Y139"/>
  <c r="Z139"/>
  <c r="X140"/>
  <c r="Y140"/>
  <c r="Z140"/>
  <c r="X141"/>
  <c r="Y141"/>
  <c r="Z141"/>
  <c r="X142"/>
  <c r="Y142"/>
  <c r="Z142"/>
  <c r="X143"/>
  <c r="Y143"/>
  <c r="Z143"/>
  <c r="X144"/>
  <c r="Y144"/>
  <c r="Z144"/>
  <c r="X145"/>
  <c r="Y145"/>
  <c r="Z145"/>
  <c r="X146"/>
  <c r="Y146"/>
  <c r="Z146"/>
  <c r="X147"/>
  <c r="Y147"/>
  <c r="Z147"/>
  <c r="X148"/>
  <c r="Y148"/>
  <c r="Z148"/>
  <c r="X149"/>
  <c r="Y149"/>
  <c r="Z149"/>
  <c r="X150"/>
  <c r="Y150"/>
  <c r="Z150"/>
  <c r="X151"/>
  <c r="Y151"/>
  <c r="Z151"/>
  <c r="X152"/>
  <c r="Y152"/>
  <c r="Z152"/>
  <c r="X153"/>
  <c r="Y153"/>
  <c r="Z153"/>
  <c r="X154"/>
  <c r="Y154"/>
  <c r="Z154"/>
  <c r="X155"/>
  <c r="Y155"/>
  <c r="Z155"/>
  <c r="X156"/>
  <c r="Y156"/>
  <c r="Z156"/>
  <c r="X157"/>
  <c r="Y157"/>
  <c r="Z157"/>
  <c r="X158"/>
  <c r="Y158"/>
  <c r="Z158"/>
  <c r="X159"/>
  <c r="Y159"/>
  <c r="Z159"/>
  <c r="X160"/>
  <c r="Y160"/>
  <c r="Z160"/>
  <c r="X161"/>
  <c r="Y161"/>
  <c r="Z161"/>
  <c r="X162"/>
  <c r="Y162"/>
  <c r="Z162"/>
  <c r="X163"/>
  <c r="Y163"/>
  <c r="Z163"/>
  <c r="X164"/>
  <c r="Y164"/>
  <c r="Z164"/>
  <c r="X165"/>
  <c r="Y165"/>
  <c r="Z165"/>
  <c r="X166"/>
  <c r="Y166"/>
  <c r="Z166"/>
  <c r="X167"/>
  <c r="Y167"/>
  <c r="Z167"/>
  <c r="X168"/>
  <c r="Y168"/>
  <c r="Z168"/>
  <c r="X169"/>
  <c r="Y169"/>
  <c r="Z169"/>
  <c r="X170"/>
  <c r="Y170"/>
  <c r="Z170"/>
  <c r="X171"/>
  <c r="Y171"/>
  <c r="Z171"/>
  <c r="X172"/>
  <c r="Y172"/>
  <c r="Z172"/>
  <c r="X173"/>
  <c r="Y173"/>
  <c r="Z173"/>
  <c r="X174"/>
  <c r="Y174"/>
  <c r="Z174"/>
  <c r="X175"/>
  <c r="Y175"/>
  <c r="Z175"/>
  <c r="X176"/>
  <c r="Y176"/>
  <c r="Z176"/>
  <c r="X177"/>
  <c r="Y177"/>
  <c r="Z177"/>
  <c r="X178"/>
  <c r="Y178"/>
  <c r="Z178"/>
  <c r="X179"/>
  <c r="Y179"/>
  <c r="Z179"/>
  <c r="X180"/>
  <c r="Y180"/>
  <c r="Z180"/>
  <c r="X181"/>
  <c r="Y181"/>
  <c r="Z181"/>
  <c r="X182"/>
  <c r="Y182"/>
  <c r="Z182"/>
  <c r="X183"/>
  <c r="Y183"/>
  <c r="Z183"/>
  <c r="X184"/>
  <c r="Y184"/>
  <c r="Z184"/>
  <c r="X185"/>
  <c r="Y185"/>
  <c r="Z185"/>
  <c r="X186"/>
  <c r="Y186"/>
  <c r="Z186"/>
  <c r="X187"/>
  <c r="Y187"/>
  <c r="Z187"/>
  <c r="X188"/>
  <c r="Y188"/>
  <c r="Z188"/>
  <c r="X189"/>
  <c r="Y189"/>
  <c r="Z189"/>
  <c r="X190"/>
  <c r="Y190"/>
  <c r="Z190"/>
  <c r="X191"/>
  <c r="Y191"/>
  <c r="Z191"/>
  <c r="X192"/>
  <c r="Y192"/>
  <c r="Z192"/>
  <c r="X193"/>
  <c r="Y193"/>
  <c r="Z193"/>
  <c r="X194"/>
  <c r="Y194"/>
  <c r="Z194"/>
  <c r="X195"/>
  <c r="Y195"/>
  <c r="Z195"/>
  <c r="X196"/>
  <c r="Y196"/>
  <c r="Z196"/>
  <c r="X197"/>
  <c r="Y197"/>
  <c r="Z197"/>
  <c r="X198"/>
  <c r="Y198"/>
  <c r="Z198"/>
  <c r="X199"/>
  <c r="Y199"/>
  <c r="Z199"/>
  <c r="X200"/>
  <c r="Y200"/>
  <c r="Z200"/>
  <c r="X201"/>
  <c r="Y201"/>
  <c r="Z201"/>
  <c r="X202"/>
  <c r="Y202"/>
  <c r="Z202"/>
  <c r="X203"/>
  <c r="Y203"/>
  <c r="Z203"/>
  <c r="X204"/>
  <c r="Y204"/>
  <c r="Z204"/>
  <c r="X205"/>
  <c r="Y205"/>
  <c r="Z205"/>
  <c r="X206"/>
  <c r="Y206"/>
  <c r="Z206"/>
  <c r="X207"/>
  <c r="Y207"/>
  <c r="Z207"/>
  <c r="X208"/>
  <c r="Y208"/>
  <c r="Z208"/>
  <c r="X209"/>
  <c r="Y209"/>
  <c r="Z209"/>
  <c r="X210"/>
  <c r="Y210"/>
  <c r="Z210"/>
  <c r="X211"/>
  <c r="Y211"/>
  <c r="Z211"/>
  <c r="X212"/>
  <c r="Y212"/>
  <c r="Z212"/>
  <c r="X213"/>
  <c r="Y213"/>
  <c r="Z213"/>
  <c r="X214"/>
  <c r="Y214"/>
  <c r="Z214"/>
  <c r="X215"/>
  <c r="Y215"/>
  <c r="Z215"/>
  <c r="X216"/>
  <c r="Y216"/>
  <c r="Z216"/>
  <c r="X217"/>
  <c r="Y217"/>
  <c r="Z217"/>
  <c r="X218"/>
  <c r="Y218"/>
  <c r="Z218"/>
  <c r="X219"/>
  <c r="Y219"/>
  <c r="Z219"/>
  <c r="X220"/>
  <c r="Y220"/>
  <c r="Z220"/>
  <c r="X221"/>
  <c r="Y221"/>
  <c r="Z221"/>
  <c r="X222"/>
  <c r="Y222"/>
  <c r="Z222"/>
  <c r="X223"/>
  <c r="Y223"/>
  <c r="Z223"/>
  <c r="X224"/>
  <c r="Y224"/>
  <c r="Z224"/>
  <c r="X225"/>
  <c r="Y225"/>
  <c r="Z225"/>
  <c r="X226"/>
  <c r="Y226"/>
  <c r="Z226"/>
  <c r="X227"/>
  <c r="Y227"/>
  <c r="Z227"/>
  <c r="X228"/>
  <c r="Y228"/>
  <c r="Z228"/>
  <c r="X229"/>
  <c r="Y229"/>
  <c r="Z229"/>
  <c r="X230"/>
  <c r="Y230"/>
  <c r="Z230"/>
  <c r="X231"/>
  <c r="Y231"/>
  <c r="Z231"/>
  <c r="X232"/>
  <c r="Y232"/>
  <c r="Z232"/>
  <c r="X233"/>
  <c r="Y233"/>
  <c r="Z233"/>
  <c r="X234"/>
  <c r="Y234"/>
  <c r="Z234"/>
  <c r="X235"/>
  <c r="Y235"/>
  <c r="Z235"/>
  <c r="X236"/>
  <c r="Y236"/>
  <c r="Z236"/>
  <c r="X237"/>
  <c r="Y237"/>
  <c r="Z237"/>
  <c r="X238"/>
  <c r="Y238"/>
  <c r="Z238"/>
  <c r="X239"/>
  <c r="Y239"/>
  <c r="Z239"/>
  <c r="X240"/>
  <c r="Y240"/>
  <c r="Z240"/>
  <c r="X241"/>
  <c r="Y241"/>
  <c r="Z241"/>
  <c r="X242"/>
  <c r="Y242"/>
  <c r="Z242"/>
  <c r="X243"/>
  <c r="Y243"/>
  <c r="Z243"/>
  <c r="X244"/>
  <c r="Y244"/>
  <c r="Z244"/>
  <c r="X245"/>
  <c r="Y245"/>
  <c r="Z245"/>
  <c r="X246"/>
  <c r="Y246"/>
  <c r="Z246"/>
  <c r="X247"/>
  <c r="Y247"/>
  <c r="Z247"/>
  <c r="X248"/>
  <c r="Y248"/>
  <c r="Z248"/>
  <c r="X249"/>
  <c r="Y249"/>
  <c r="Z249"/>
  <c r="X250"/>
  <c r="Y250"/>
  <c r="Z250"/>
  <c r="X251"/>
  <c r="Y251"/>
  <c r="Z251"/>
  <c r="X252"/>
  <c r="Y252"/>
  <c r="Z252"/>
  <c r="X253"/>
  <c r="Y253"/>
  <c r="Z253"/>
  <c r="X254"/>
  <c r="Y254"/>
  <c r="Z254"/>
  <c r="X255"/>
  <c r="Y255"/>
  <c r="Z255"/>
  <c r="X256"/>
  <c r="Y256"/>
  <c r="Z256"/>
  <c r="X257"/>
  <c r="Y257"/>
  <c r="Z257"/>
  <c r="X258"/>
  <c r="Y258"/>
  <c r="Z258"/>
  <c r="X259"/>
  <c r="Y259"/>
  <c r="Z259"/>
  <c r="X260"/>
  <c r="Y260"/>
  <c r="Z260"/>
  <c r="X261"/>
  <c r="Y261"/>
  <c r="Z261"/>
  <c r="X262"/>
  <c r="Y262"/>
  <c r="Z262"/>
  <c r="X263"/>
  <c r="Y263"/>
  <c r="Z263"/>
  <c r="X264"/>
  <c r="Y264"/>
  <c r="Z264"/>
  <c r="X265"/>
  <c r="Y265"/>
  <c r="Z265"/>
  <c r="X266"/>
  <c r="Y266"/>
  <c r="Z266"/>
  <c r="X267"/>
  <c r="Y267"/>
  <c r="Z267"/>
  <c r="X268"/>
  <c r="Y268"/>
  <c r="Z268"/>
  <c r="X269"/>
  <c r="Y269"/>
  <c r="Z269"/>
  <c r="X270"/>
  <c r="Y270"/>
  <c r="Z270"/>
  <c r="X271"/>
  <c r="Y271"/>
  <c r="Z271"/>
  <c r="X272"/>
  <c r="Y272"/>
  <c r="Z272"/>
  <c r="X273"/>
  <c r="Y273"/>
  <c r="Z273"/>
  <c r="X274"/>
  <c r="Y274"/>
  <c r="Z274"/>
  <c r="X275"/>
  <c r="Y275"/>
  <c r="Z275"/>
  <c r="X276"/>
  <c r="Y276"/>
  <c r="Z276"/>
  <c r="X277"/>
  <c r="Y277"/>
  <c r="Z277"/>
  <c r="X278"/>
  <c r="Y278"/>
  <c r="Z278"/>
  <c r="X279"/>
  <c r="Y279"/>
  <c r="Z279"/>
  <c r="X280"/>
  <c r="Y280"/>
  <c r="Z280"/>
  <c r="X281"/>
  <c r="Y281"/>
  <c r="Z281"/>
  <c r="X282"/>
  <c r="Y282"/>
  <c r="Z282"/>
  <c r="X283"/>
  <c r="Y283"/>
  <c r="Z283"/>
  <c r="X284"/>
  <c r="Y284"/>
  <c r="Z284"/>
  <c r="X285"/>
  <c r="Y285"/>
  <c r="Z285"/>
  <c r="Z43" i="19"/>
  <c r="X43"/>
  <c r="W43"/>
  <c r="M43"/>
  <c r="H43"/>
  <c r="Z42"/>
  <c r="X42"/>
  <c r="W42"/>
  <c r="M42"/>
  <c r="H42"/>
  <c r="Z41"/>
  <c r="X41"/>
  <c r="W41"/>
  <c r="M41"/>
  <c r="H41"/>
  <c r="Z40"/>
  <c r="X40"/>
  <c r="W40"/>
  <c r="M40"/>
  <c r="H40"/>
  <c r="Z39"/>
  <c r="X39"/>
  <c r="W39"/>
  <c r="M39"/>
  <c r="H39"/>
  <c r="Z38"/>
  <c r="X38"/>
  <c r="W38"/>
  <c r="M38"/>
  <c r="H38"/>
  <c r="Z37"/>
  <c r="X37"/>
  <c r="W37"/>
  <c r="M37"/>
  <c r="H37"/>
  <c r="Z36"/>
  <c r="X36"/>
  <c r="W36"/>
  <c r="M36"/>
  <c r="H36"/>
  <c r="Z35"/>
  <c r="X35"/>
  <c r="W35"/>
  <c r="M35"/>
  <c r="H35"/>
  <c r="Z34"/>
  <c r="X34"/>
  <c r="W34"/>
  <c r="M34"/>
  <c r="H34"/>
  <c r="Z33"/>
  <c r="X33"/>
  <c r="W33"/>
  <c r="M33"/>
  <c r="H33"/>
  <c r="Z32"/>
  <c r="X32"/>
  <c r="W32"/>
  <c r="M32"/>
  <c r="H32"/>
  <c r="Z31"/>
  <c r="X31"/>
  <c r="W31"/>
  <c r="M31"/>
  <c r="H31"/>
  <c r="Z30"/>
  <c r="X30"/>
  <c r="W30"/>
  <c r="M30"/>
  <c r="H30"/>
  <c r="Z29"/>
  <c r="X29"/>
  <c r="W29"/>
  <c r="M29"/>
  <c r="H29"/>
  <c r="Z28"/>
  <c r="X28"/>
  <c r="W28"/>
  <c r="M28"/>
  <c r="H28"/>
  <c r="Z27"/>
  <c r="X27"/>
  <c r="W27"/>
  <c r="M27"/>
  <c r="H27"/>
  <c r="Z26"/>
  <c r="X26"/>
  <c r="W26"/>
  <c r="M26"/>
  <c r="H26"/>
  <c r="Z25"/>
  <c r="X25"/>
  <c r="W25"/>
  <c r="M25"/>
  <c r="H25"/>
  <c r="Z24"/>
  <c r="X24"/>
  <c r="W24"/>
  <c r="M24"/>
  <c r="H24"/>
  <c r="Z23"/>
  <c r="X23"/>
  <c r="W23"/>
  <c r="M23"/>
  <c r="H23"/>
  <c r="Z22"/>
  <c r="X22"/>
  <c r="W22"/>
  <c r="M22"/>
  <c r="H22"/>
  <c r="Z21"/>
  <c r="X21"/>
  <c r="W21"/>
  <c r="M21"/>
  <c r="H21"/>
  <c r="Z20"/>
  <c r="X20"/>
  <c r="W20"/>
  <c r="M20"/>
  <c r="H20"/>
  <c r="Z19"/>
  <c r="X19"/>
  <c r="W19"/>
  <c r="M19"/>
  <c r="H19"/>
  <c r="Z18"/>
  <c r="X18"/>
  <c r="W18"/>
  <c r="M18"/>
  <c r="H18"/>
  <c r="Z17"/>
  <c r="X17"/>
  <c r="W17"/>
  <c r="M17"/>
  <c r="H17"/>
  <c r="Z16"/>
  <c r="X16"/>
  <c r="W16"/>
  <c r="M16"/>
  <c r="H16"/>
  <c r="Z15"/>
  <c r="X15"/>
  <c r="W15"/>
  <c r="M15"/>
  <c r="H15"/>
  <c r="Z14"/>
  <c r="X14"/>
  <c r="W14"/>
  <c r="M14"/>
  <c r="H14"/>
  <c r="Z13"/>
  <c r="X13"/>
  <c r="W13"/>
  <c r="M13"/>
  <c r="H13"/>
  <c r="Z12"/>
  <c r="X12"/>
  <c r="W12"/>
  <c r="M12"/>
  <c r="H12"/>
  <c r="Z11"/>
  <c r="X11"/>
  <c r="W11"/>
  <c r="M11"/>
  <c r="H11"/>
  <c r="Z10"/>
  <c r="X10"/>
  <c r="W10"/>
  <c r="M10"/>
  <c r="H10"/>
  <c r="Z9"/>
  <c r="X9"/>
  <c r="W9"/>
  <c r="M9"/>
  <c r="H9"/>
  <c r="Z8"/>
  <c r="X8"/>
  <c r="W8"/>
  <c r="M8"/>
  <c r="H8"/>
  <c r="Z7"/>
  <c r="X7"/>
  <c r="W7"/>
  <c r="M7"/>
  <c r="H7"/>
  <c r="Z6"/>
  <c r="X6"/>
  <c r="W6"/>
  <c r="M6"/>
  <c r="H6"/>
  <c r="Z5"/>
  <c r="X5"/>
  <c r="W5"/>
  <c r="M5"/>
  <c r="H5"/>
  <c r="N6" i="13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O5"/>
  <c r="N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J5"/>
  <c r="I5"/>
</calcChain>
</file>

<file path=xl/sharedStrings.xml><?xml version="1.0" encoding="utf-8"?>
<sst xmlns="http://schemas.openxmlformats.org/spreadsheetml/2006/main" count="687" uniqueCount="367">
  <si>
    <t>Adams</t>
  </si>
  <si>
    <t>Hatton</t>
  </si>
  <si>
    <t>Lind</t>
  </si>
  <si>
    <t>Othello</t>
  </si>
  <si>
    <t>Ritzville</t>
  </si>
  <si>
    <t>Washtucna</t>
  </si>
  <si>
    <t>Asotin</t>
  </si>
  <si>
    <t>Clarkston</t>
  </si>
  <si>
    <t>Benton</t>
  </si>
  <si>
    <t>Benton City</t>
  </si>
  <si>
    <t>Kennewick</t>
  </si>
  <si>
    <t>Prosser</t>
  </si>
  <si>
    <t>Richland</t>
  </si>
  <si>
    <t>West Richland</t>
  </si>
  <si>
    <t>Chelan</t>
  </si>
  <si>
    <t>Cashmere</t>
  </si>
  <si>
    <t>Entiat</t>
  </si>
  <si>
    <t>Leavenworth</t>
  </si>
  <si>
    <t>Wenatchee</t>
  </si>
  <si>
    <t>Clallam</t>
  </si>
  <si>
    <t>Forks</t>
  </si>
  <si>
    <t>Port Angeles</t>
  </si>
  <si>
    <t>Sequim</t>
  </si>
  <si>
    <t>Clark</t>
  </si>
  <si>
    <t>Battle Ground</t>
  </si>
  <si>
    <t>Camas</t>
  </si>
  <si>
    <t>La Center</t>
  </si>
  <si>
    <t>Ridgefield</t>
  </si>
  <si>
    <t>Vancouver</t>
  </si>
  <si>
    <t>Washougal</t>
  </si>
  <si>
    <t>Woodland</t>
  </si>
  <si>
    <t>Yacolt</t>
  </si>
  <si>
    <t>Columbia</t>
  </si>
  <si>
    <t>Dayton</t>
  </si>
  <si>
    <t>Starbuck</t>
  </si>
  <si>
    <t>Cowlitz</t>
  </si>
  <si>
    <t>Castle Rock</t>
  </si>
  <si>
    <t>Kalama</t>
  </si>
  <si>
    <t>Kelso</t>
  </si>
  <si>
    <t>Longview</t>
  </si>
  <si>
    <t>Douglas</t>
  </si>
  <si>
    <t>Bridgeport</t>
  </si>
  <si>
    <t>Coulee Dam</t>
  </si>
  <si>
    <t>East Wenatchee</t>
  </si>
  <si>
    <t>Mansfield</t>
  </si>
  <si>
    <t>Rock Island</t>
  </si>
  <si>
    <t>Waterville</t>
  </si>
  <si>
    <t>Ferry</t>
  </si>
  <si>
    <t>Republic</t>
  </si>
  <si>
    <t>Franklin</t>
  </si>
  <si>
    <t>Connell</t>
  </si>
  <si>
    <t>Kahlotus</t>
  </si>
  <si>
    <t>Mesa</t>
  </si>
  <si>
    <t>Pasco</t>
  </si>
  <si>
    <t>Garfield</t>
  </si>
  <si>
    <t>Pomeroy</t>
  </si>
  <si>
    <t>Grant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</si>
  <si>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</si>
  <si>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</si>
  <si>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</si>
  <si>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</si>
  <si>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</si>
  <si>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</si>
  <si>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</si>
  <si>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</si>
  <si>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</si>
  <si>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</si>
  <si>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</si>
  <si>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</si>
  <si>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</si>
  <si>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</si>
  <si>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</t>
  </si>
  <si>
    <t>Aberdeen</t>
  </si>
  <si>
    <t>Cosmopolis</t>
  </si>
  <si>
    <t>Elma</t>
  </si>
  <si>
    <t>Hoquiam</t>
  </si>
  <si>
    <t>McCleary</t>
  </si>
  <si>
    <t>Montesano</t>
  </si>
  <si>
    <t>Oakville</t>
  </si>
  <si>
    <t>Ocean Shores</t>
  </si>
  <si>
    <t>Westport</t>
  </si>
  <si>
    <t>Island</t>
  </si>
  <si>
    <t>Coupeville</t>
  </si>
  <si>
    <t>Langley</t>
  </si>
  <si>
    <t>Oak Harbor</t>
  </si>
  <si>
    <t>Jefferson</t>
  </si>
  <si>
    <t>Port Townsend</t>
  </si>
  <si>
    <t>King</t>
  </si>
  <si>
    <t>Algona</t>
  </si>
  <si>
    <t>Auburn</t>
  </si>
  <si>
    <t>Beaux Arts Village</t>
  </si>
  <si>
    <t>Bellevue</t>
  </si>
  <si>
    <t>Black Diamond</t>
  </si>
  <si>
    <t>Bothell</t>
  </si>
  <si>
    <t>Burien</t>
  </si>
  <si>
    <t>Carnation</t>
  </si>
  <si>
    <t>Clyde Hill</t>
  </si>
  <si>
    <t>Covington</t>
  </si>
  <si>
    <t>Des Moines</t>
  </si>
  <si>
    <t>Duvall</t>
  </si>
  <si>
    <t>Enumclaw</t>
  </si>
  <si>
    <t>Federal Way</t>
  </si>
  <si>
    <t>Hunts Point</t>
  </si>
  <si>
    <t>Issaquah</t>
  </si>
  <si>
    <t>Kenmore</t>
  </si>
  <si>
    <t>Kent</t>
  </si>
  <si>
    <t>Kirkland</t>
  </si>
  <si>
    <t>Lake Forest Park</t>
  </si>
  <si>
    <t>Maple Valley</t>
  </si>
  <si>
    <t>Medina</t>
  </si>
  <si>
    <t>Mercer Island</t>
  </si>
  <si>
    <t>Milton</t>
  </si>
  <si>
    <t>Newcastle</t>
  </si>
  <si>
    <t>Normandy Park</t>
  </si>
  <si>
    <t>North Bend</t>
  </si>
  <si>
    <t>Pacific</t>
  </si>
  <si>
    <t>Redmond</t>
  </si>
  <si>
    <t>Renton</t>
  </si>
  <si>
    <t>Sammamish</t>
  </si>
  <si>
    <t>SeaTac</t>
  </si>
  <si>
    <t>Seattle</t>
  </si>
  <si>
    <t>Shoreline</t>
  </si>
  <si>
    <t>Skykomish</t>
  </si>
  <si>
    <t>Snoqualmie</t>
  </si>
  <si>
    <t>Tukwila</t>
  </si>
  <si>
    <t>Woodinville</t>
  </si>
  <si>
    <t>Yarrow Point</t>
  </si>
  <si>
    <t>Kitsap</t>
  </si>
  <si>
    <t>Bainbridge Island</t>
  </si>
  <si>
    <t>Bremerton</t>
  </si>
  <si>
    <t>Port Orchard</t>
  </si>
  <si>
    <t>Poulsbo</t>
  </si>
  <si>
    <t>Kittitas</t>
  </si>
  <si>
    <t>Cle Elum</t>
  </si>
  <si>
    <t>Ellensburg</t>
  </si>
  <si>
    <t>Roslyn</t>
  </si>
  <si>
    <t>South Cle Elum</t>
  </si>
  <si>
    <t>Klickitat</t>
  </si>
  <si>
    <t>Bingen</t>
  </si>
  <si>
    <t>Goldendale</t>
  </si>
  <si>
    <t>White Salmon</t>
  </si>
  <si>
    <t>Lewis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</si>
  <si>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</si>
  <si>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</si>
  <si>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</si>
  <si>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</si>
  <si>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</si>
  <si>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</si>
  <si>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</si>
  <si>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</si>
  <si>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</si>
  <si>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</si>
  <si>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</si>
  <si>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</si>
  <si>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</si>
  <si>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</si>
  <si>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</si>
  <si>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</si>
  <si>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</si>
  <si>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</si>
  <si>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</t>
  </si>
  <si>
    <t>Shelton</t>
  </si>
  <si>
    <t>Okanogan</t>
  </si>
  <si>
    <t>Brewster</t>
  </si>
  <si>
    <t>Conconully</t>
  </si>
  <si>
    <t>Elmer City</t>
  </si>
  <si>
    <t>Nespelem</t>
  </si>
  <si>
    <t>Omak</t>
  </si>
  <si>
    <t>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</si>
  <si>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</si>
  <si>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</si>
  <si>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</si>
  <si>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</si>
  <si>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</si>
  <si>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</si>
  <si>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</si>
  <si>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</si>
  <si>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South Bend</t>
  </si>
  <si>
    <t>Pend Oreille</t>
  </si>
  <si>
    <t>Cusick</t>
  </si>
  <si>
    <t>Ione</t>
  </si>
  <si>
    <t>Metaline</t>
  </si>
  <si>
    <t>Metaline Falls</t>
  </si>
  <si>
    <t>Newport</t>
  </si>
  <si>
    <t>Pierce</t>
  </si>
  <si>
    <t>Bonney Lake</t>
  </si>
  <si>
    <t>Buckley</t>
  </si>
  <si>
    <t>Carbonado</t>
  </si>
  <si>
    <t>DuPont</t>
  </si>
  <si>
    <t>Eatonville</t>
  </si>
  <si>
    <t>Edgewood</t>
  </si>
  <si>
    <t>Fife</t>
  </si>
  <si>
    <t>Fircrest</t>
  </si>
  <si>
    <t>Gig Harbor</t>
  </si>
  <si>
    <t>Lakewood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</si>
  <si>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</si>
  <si>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</si>
  <si>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</si>
  <si>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</si>
  <si>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</si>
  <si>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</si>
  <si>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</si>
  <si>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</si>
  <si>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University Place</t>
  </si>
  <si>
    <t>Wilkeson</t>
  </si>
  <si>
    <t>San Juan</t>
  </si>
  <si>
    <t>Friday Harbor</t>
  </si>
  <si>
    <t>Skagit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</si>
  <si>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</si>
  <si>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</si>
  <si>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</si>
  <si>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</si>
  <si>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</si>
  <si>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</si>
  <si>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</si>
  <si>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Sedro-Woolley</t>
  </si>
  <si>
    <t>Skamania</t>
  </si>
  <si>
    <t>North Bonneville</t>
  </si>
  <si>
    <t>Stevenson</t>
  </si>
  <si>
    <t>Snohomish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</si>
  <si>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</si>
  <si>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</si>
  <si>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</si>
  <si>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</si>
  <si>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</si>
  <si>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</si>
  <si>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</si>
  <si>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</si>
  <si>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</si>
  <si>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</si>
  <si>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</si>
  <si>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Mill Creek</t>
  </si>
  <si>
    <t>Monroe</t>
  </si>
  <si>
    <t>Mountlake Terrace</t>
  </si>
  <si>
    <t>Mukilteo</t>
  </si>
  <si>
    <t>Stanwood</t>
  </si>
  <si>
    <t>Sultan</t>
  </si>
  <si>
    <t>Woodway</t>
  </si>
  <si>
    <t>Spokane</t>
  </si>
  <si>
    <t>Airway Heights</t>
  </si>
  <si>
    <t>Cheney</t>
  </si>
  <si>
    <t>Deer Park</t>
  </si>
  <si>
    <t>Fairfield</t>
  </si>
  <si>
    <t>Latah</t>
  </si>
  <si>
    <t>Liberty Lake</t>
  </si>
  <si>
    <t>Medical Lake</t>
  </si>
  <si>
    <t>Millwood</t>
  </si>
  <si>
    <t>Rockford</t>
  </si>
  <si>
    <t>Spangle</t>
  </si>
  <si>
    <t>Spokane Valley</t>
  </si>
  <si>
    <t>Waverly</t>
  </si>
  <si>
    <t>Stevens</t>
  </si>
  <si>
    <t>Chewelah</t>
  </si>
  <si>
    <t>Colville</t>
  </si>
  <si>
    <t>Kettle Falls</t>
  </si>
  <si>
    <t>Marcus</t>
  </si>
  <si>
    <t>Northport</t>
  </si>
  <si>
    <t>Springdale</t>
  </si>
  <si>
    <t>Thurston</t>
  </si>
  <si>
    <t>Bucoda</t>
  </si>
  <si>
    <t>Lacey</t>
  </si>
  <si>
    <t>Olympia</t>
  </si>
  <si>
    <t>Rainier</t>
  </si>
  <si>
    <t>Tenino</t>
  </si>
  <si>
    <t>Tumwater</t>
  </si>
  <si>
    <t>Yelm</t>
  </si>
  <si>
    <t>Wahkiakum</t>
  </si>
  <si>
    <t>Cathlamet</t>
  </si>
  <si>
    <t>Walla Walla</t>
  </si>
  <si>
    <t>College Place</t>
  </si>
  <si>
    <t>Prescott</t>
  </si>
  <si>
    <t>Waitsburg</t>
  </si>
  <si>
    <t>Whatcom</t>
  </si>
  <si>
    <t>Bellingham</t>
  </si>
  <si>
    <t>Blaine</t>
  </si>
  <si>
    <t>Everson</t>
  </si>
  <si>
    <t>Ferndale</t>
  </si>
  <si>
    <t>Lynden</t>
  </si>
  <si>
    <t>Nooksack</t>
  </si>
  <si>
    <t>Sumas</t>
  </si>
  <si>
    <t>Whitman</t>
  </si>
  <si>
    <t>Albion</t>
  </si>
  <si>
    <t>Colfax</t>
  </si>
  <si>
    <t>Colton</t>
  </si>
  <si>
    <t>Endicott</t>
  </si>
  <si>
    <t>Farmington</t>
  </si>
  <si>
    <t>LaCrosse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</si>
  <si>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</si>
  <si>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</si>
  <si>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</si>
  <si>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</si>
  <si>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</si>
  <si>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</si>
  <si>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</si>
  <si>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</si>
  <si>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</si>
  <si>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</t>
  </si>
  <si>
    <t>Grandview</t>
  </si>
  <si>
    <t>Granger</t>
  </si>
  <si>
    <t>Harrah</t>
  </si>
  <si>
    <t>Mabton</t>
  </si>
  <si>
    <t>Moxee</t>
  </si>
  <si>
    <t>Naches</t>
  </si>
  <si>
    <t>Selah</t>
  </si>
  <si>
    <t>Sunnyside</t>
  </si>
  <si>
    <t>Tieton</t>
  </si>
  <si>
    <t>Toppenish</t>
  </si>
  <si>
    <t>Union Gap</t>
  </si>
  <si>
    <t>Wapato</t>
  </si>
  <si>
    <t>Zillah</t>
  </si>
  <si>
    <t>County</t>
  </si>
  <si>
    <t>Washington State Office of Financial Management, Forecasting Division</t>
  </si>
  <si>
    <t>King/Pierce</t>
  </si>
  <si>
    <t>King/Snohomish</t>
  </si>
  <si>
    <t>Douglas/Grant/Okanogan</t>
  </si>
  <si>
    <t>Clark/Cowlitz</t>
  </si>
  <si>
    <t>City</t>
  </si>
  <si>
    <t>.</t>
  </si>
  <si>
    <t>Filter</t>
  </si>
  <si>
    <t>State Total</t>
  </si>
  <si>
    <t>Incorporated</t>
  </si>
  <si>
    <t xml:space="preserve"> 2010 Population Census</t>
  </si>
  <si>
    <t>2011 Population Estimate</t>
  </si>
  <si>
    <t>2012 Population Estimate</t>
  </si>
  <si>
    <t>2013 Population Estimate</t>
  </si>
  <si>
    <t xml:space="preserve">2010-2011
Numeric Change in Population </t>
  </si>
  <si>
    <t xml:space="preserve">2011-2012
Numeric Change in Population </t>
  </si>
  <si>
    <t xml:space="preserve">2012-2013
Numeric Change in Population </t>
  </si>
  <si>
    <t xml:space="preserve">2010-2011
Percent Change in Population </t>
  </si>
  <si>
    <t xml:space="preserve">2011-2012
Percent Change in Population </t>
  </si>
  <si>
    <t xml:space="preserve">2012-2013
Percent Change in Population </t>
  </si>
  <si>
    <t>2012-2013
Population Change Due to Annexation</t>
  </si>
  <si>
    <t>2011-2012
Population Change Due to Annexation</t>
  </si>
  <si>
    <t>2010-2011
Population Change Due to Annexation</t>
  </si>
  <si>
    <t>2013
Rank by Population Size</t>
  </si>
  <si>
    <t>2012
Rank by Population Size</t>
  </si>
  <si>
    <t>2011
Rank by Population Size</t>
  </si>
  <si>
    <t>2010
Rank by Population Size</t>
  </si>
  <si>
    <t xml:space="preserve">2013
Share of State Total Population </t>
  </si>
  <si>
    <t xml:space="preserve">2012
Share of State Total Population </t>
  </si>
  <si>
    <t xml:space="preserve">2011
Share of State Total Population </t>
  </si>
  <si>
    <t xml:space="preserve">2010
Share of State Total Population </t>
  </si>
  <si>
    <t>2010
 Population Census</t>
  </si>
  <si>
    <t>2011
Population Estimate</t>
  </si>
  <si>
    <t>2012
Population Estimate</t>
  </si>
  <si>
    <t>2013
Population Estimate</t>
  </si>
  <si>
    <t xml:space="preserve">2010-11
Numeric Change in Population </t>
  </si>
  <si>
    <t xml:space="preserve">2011-12
Numeric Change in Population </t>
  </si>
  <si>
    <t xml:space="preserve">2012-13
Numeric Change in Population </t>
  </si>
  <si>
    <t xml:space="preserve">2010-11
Percent Change in Population </t>
  </si>
  <si>
    <t xml:space="preserve">2011-12
Percent Change in Population </t>
  </si>
  <si>
    <t xml:space="preserve">2012-13
Percent Change in Population </t>
  </si>
  <si>
    <t>2014 Population Estimate</t>
  </si>
  <si>
    <t xml:space="preserve">2013-2014
Numeric Change in Population </t>
  </si>
  <si>
    <t xml:space="preserve">2010-2014
Numeric Change in Population </t>
  </si>
  <si>
    <t xml:space="preserve">2013-2014
Percent Change in Population </t>
  </si>
  <si>
    <t xml:space="preserve">2010-2014
Percent Change in Population </t>
  </si>
  <si>
    <t xml:space="preserve">2014
Share of State Total Population </t>
  </si>
  <si>
    <t>2014
Rank by Population Size</t>
  </si>
  <si>
    <t>Population Change and Rank for Cities and Towns, April 1, 2010 to April 1, 2014</t>
  </si>
  <si>
    <t>2014
Population Estimate</t>
  </si>
  <si>
    <t xml:space="preserve">2013-14
Numeric Change in Population </t>
  </si>
  <si>
    <t xml:space="preserve">2010-14
Numeric Change in Population </t>
  </si>
  <si>
    <t xml:space="preserve">2013-14
Percent Change in Population </t>
  </si>
  <si>
    <t xml:space="preserve">2010-14
Percent Change in Population </t>
  </si>
  <si>
    <t>Population Change and Rank for Counties, April 1, 2010 to April 1, 2014</t>
  </si>
  <si>
    <t>2013-2014
Population Change Due to Annexation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</si>
</sst>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0"/>
    <numFmt numFmtId="165" formatCode="#,###"/>
  </numFmts>
  <fonts count="5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indexed="8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3743705557422"/>
      </right>
      <top style="thin">
        <color auto="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auto="1"/>
      </right>
      <top style="thin">
        <color auto="1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auto="1"/>
      </top>
      <bottom style="thin">
        <color theme="0" tint="-0.14993743705557422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3743705557422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3743705557422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auto="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auto="1"/>
      </bottom>
      <diagonal/>
    </border>
    <border>
      <left/>
      <right/>
      <top style="thin">
        <color theme="0" tint="-0.14993743705557422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374370555742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auto="1"/>
      </bottom>
      <diagonal/>
    </border>
  </borders>
  <cellStyleXfs count="175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4" fillId="0" borderId="0">
      <alignment vertical="top"/>
    </xf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" applyNumberFormat="0" applyAlignment="0" applyProtection="0"/>
    <xf numFmtId="0" fontId="13" fillId="7" borderId="4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9" fillId="5" borderId="1" applyNumberFormat="0" applyAlignment="0" applyProtection="0"/>
    <xf numFmtId="0" fontId="12" fillId="0" borderId="3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5" fillId="8" borderId="5" applyNumberFormat="0" applyFont="0" applyAlignment="0" applyProtection="0"/>
    <xf numFmtId="0" fontId="10" fillId="6" borderId="2" applyNumberFormat="0" applyAlignment="0" applyProtection="0"/>
    <xf numFmtId="0" fontId="16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1" fillId="0" borderId="0"/>
    <xf numFmtId="0" fontId="4" fillId="0" borderId="0"/>
    <xf numFmtId="0" fontId="4" fillId="8" borderId="5" applyNumberFormat="0" applyFont="0" applyAlignment="0" applyProtection="0"/>
    <xf numFmtId="0" fontId="18" fillId="0" borderId="0"/>
    <xf numFmtId="0" fontId="24" fillId="0" borderId="0">
      <alignment vertical="top"/>
    </xf>
    <xf numFmtId="0" fontId="19" fillId="0" borderId="0"/>
    <xf numFmtId="0" fontId="24" fillId="0" borderId="0">
      <alignment vertical="top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4" fillId="0" borderId="0">
      <alignment vertical="top"/>
    </xf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1" applyNumberFormat="0" applyAlignment="0" applyProtection="0"/>
    <xf numFmtId="0" fontId="36" fillId="6" borderId="2" applyNumberFormat="0" applyAlignment="0" applyProtection="0"/>
    <xf numFmtId="0" fontId="37" fillId="6" borderId="1" applyNumberFormat="0" applyAlignment="0" applyProtection="0"/>
    <xf numFmtId="0" fontId="38" fillId="0" borderId="3" applyNumberFormat="0" applyFill="0" applyAlignment="0" applyProtection="0"/>
    <xf numFmtId="0" fontId="39" fillId="7" borderId="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32" borderId="0" applyNumberFormat="0" applyBorder="0" applyAlignment="0" applyProtection="0"/>
    <xf numFmtId="0" fontId="44" fillId="0" borderId="0">
      <alignment vertical="top"/>
    </xf>
    <xf numFmtId="0" fontId="2" fillId="0" borderId="0"/>
    <xf numFmtId="0" fontId="45" fillId="0" borderId="7" applyNumberFormat="0" applyFill="0" applyAlignment="0" applyProtection="0"/>
    <xf numFmtId="0" fontId="46" fillId="0" borderId="8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" fillId="8" borderId="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</cellStyleXfs>
  <cellXfs count="172">
    <xf numFmtId="0" fontId="0" fillId="0" borderId="0" xfId="0"/>
    <xf numFmtId="3" fontId="21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0" fontId="21" fillId="0" borderId="0" xfId="0" applyFont="1" applyFill="1" applyBorder="1"/>
    <xf numFmtId="3" fontId="21" fillId="0" borderId="0" xfId="0" applyNumberFormat="1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2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2" fillId="0" borderId="0" xfId="0" applyFont="1" applyFill="1" applyBorder="1"/>
    <xf numFmtId="3" fontId="20" fillId="0" borderId="0" xfId="0" applyNumberFormat="1" applyFont="1" applyFill="1" applyBorder="1"/>
    <xf numFmtId="3" fontId="25" fillId="0" borderId="0" xfId="0" applyNumberFormat="1" applyFont="1" applyFill="1" applyBorder="1"/>
    <xf numFmtId="4" fontId="20" fillId="0" borderId="0" xfId="0" applyNumberFormat="1" applyFont="1" applyFill="1" applyBorder="1"/>
    <xf numFmtId="4" fontId="25" fillId="0" borderId="0" xfId="0" applyNumberFormat="1" applyFont="1" applyFill="1" applyBorder="1"/>
    <xf numFmtId="164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3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21" fillId="0" borderId="42" xfId="1" applyFont="1" applyFill="1" applyBorder="1" applyAlignment="1">
      <alignment horizontal="left" wrapText="1"/>
    </xf>
    <xf numFmtId="0" fontId="21" fillId="0" borderId="43" xfId="1" applyFont="1" applyFill="1" applyBorder="1" applyAlignment="1">
      <alignment horizontal="left" wrapText="1"/>
    </xf>
    <xf numFmtId="3" fontId="21" fillId="0" borderId="44" xfId="2" applyNumberFormat="1" applyFont="1" applyFill="1" applyBorder="1" applyAlignment="1">
      <alignment horizontal="right" wrapText="1"/>
    </xf>
    <xf numFmtId="3" fontId="21" fillId="0" borderId="45" xfId="2" applyNumberFormat="1" applyFont="1" applyFill="1" applyBorder="1" applyAlignment="1">
      <alignment horizontal="right" wrapText="1"/>
    </xf>
    <xf numFmtId="3" fontId="21" fillId="0" borderId="46" xfId="2" applyNumberFormat="1" applyFont="1" applyFill="1" applyBorder="1" applyAlignment="1">
      <alignment horizontal="right" wrapText="1"/>
    </xf>
    <xf numFmtId="3" fontId="21" fillId="0" borderId="47" xfId="2" applyNumberFormat="1" applyFont="1" applyFill="1" applyBorder="1" applyAlignment="1">
      <alignment horizontal="right" wrapText="1"/>
    </xf>
    <xf numFmtId="3" fontId="21" fillId="0" borderId="44" xfId="0" applyNumberFormat="1" applyFont="1" applyFill="1" applyBorder="1" applyAlignment="1">
      <alignment horizontal="right" wrapText="1"/>
    </xf>
    <xf numFmtId="3" fontId="21" fillId="0" borderId="45" xfId="0" applyNumberFormat="1" applyFont="1" applyFill="1" applyBorder="1" applyAlignment="1">
      <alignment horizontal="right" wrapText="1"/>
    </xf>
    <xf numFmtId="3" fontId="21" fillId="0" borderId="46" xfId="0" applyNumberFormat="1" applyFont="1" applyFill="1" applyBorder="1" applyAlignment="1">
      <alignment horizontal="right" wrapText="1"/>
    </xf>
    <xf numFmtId="3" fontId="21" fillId="0" borderId="47" xfId="0" applyNumberFormat="1" applyFont="1" applyFill="1" applyBorder="1" applyAlignment="1">
      <alignment horizontal="right" wrapText="1"/>
    </xf>
    <xf numFmtId="4" fontId="21" fillId="0" borderId="44" xfId="0" applyNumberFormat="1" applyFont="1" applyFill="1" applyBorder="1" applyAlignment="1">
      <alignment horizontal="right" wrapText="1"/>
    </xf>
    <xf numFmtId="4" fontId="21" fillId="0" borderId="45" xfId="0" applyNumberFormat="1" applyFont="1" applyFill="1" applyBorder="1" applyAlignment="1">
      <alignment horizontal="right" wrapText="1"/>
    </xf>
    <xf numFmtId="4" fontId="21" fillId="0" borderId="43" xfId="0" applyNumberFormat="1" applyFont="1" applyFill="1" applyBorder="1" applyAlignment="1">
      <alignment horizontal="right" wrapText="1"/>
    </xf>
    <xf numFmtId="164" fontId="21" fillId="0" borderId="48" xfId="0" applyNumberFormat="1" applyFont="1" applyFill="1" applyBorder="1" applyAlignment="1">
      <alignment horizontal="right" wrapText="1"/>
    </xf>
    <xf numFmtId="164" fontId="21" fillId="0" borderId="42" xfId="0" applyNumberFormat="1" applyFont="1" applyFill="1" applyBorder="1" applyAlignment="1">
      <alignment horizontal="right" wrapText="1"/>
    </xf>
    <xf numFmtId="164" fontId="21" fillId="0" borderId="49" xfId="0" applyNumberFormat="1" applyFont="1" applyFill="1" applyBorder="1" applyAlignment="1">
      <alignment horizontal="right" wrapText="1"/>
    </xf>
    <xf numFmtId="164" fontId="21" fillId="0" borderId="50" xfId="0" applyNumberFormat="1" applyFont="1" applyFill="1" applyBorder="1" applyAlignment="1">
      <alignment horizontal="right" wrapText="1"/>
    </xf>
    <xf numFmtId="3" fontId="21" fillId="0" borderId="51" xfId="0" applyNumberFormat="1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left"/>
    </xf>
    <xf numFmtId="0" fontId="3" fillId="0" borderId="24" xfId="0" applyFont="1" applyFill="1" applyBorder="1"/>
    <xf numFmtId="0" fontId="21" fillId="0" borderId="23" xfId="1" applyFont="1" applyFill="1" applyBorder="1" applyAlignment="1">
      <alignment horizontal="left" wrapText="1"/>
    </xf>
    <xf numFmtId="3" fontId="3" fillId="0" borderId="52" xfId="0" applyNumberFormat="1" applyFont="1" applyFill="1" applyBorder="1"/>
    <xf numFmtId="3" fontId="3" fillId="0" borderId="53" xfId="0" applyNumberFormat="1" applyFont="1" applyFill="1" applyBorder="1"/>
    <xf numFmtId="3" fontId="3" fillId="0" borderId="54" xfId="0" applyNumberFormat="1" applyFont="1" applyFill="1" applyBorder="1"/>
    <xf numFmtId="3" fontId="48" fillId="0" borderId="31" xfId="164" applyNumberFormat="1" applyFont="1" applyFill="1" applyBorder="1" applyAlignment="1"/>
    <xf numFmtId="3" fontId="21" fillId="0" borderId="31" xfId="55" applyNumberFormat="1" applyFont="1" applyFill="1" applyBorder="1" applyAlignment="1">
      <alignment vertical="top"/>
    </xf>
    <xf numFmtId="3" fontId="21" fillId="0" borderId="31" xfId="0" applyNumberFormat="1" applyFont="1" applyFill="1" applyBorder="1"/>
    <xf numFmtId="4" fontId="3" fillId="0" borderId="52" xfId="0" applyNumberFormat="1" applyFont="1" applyFill="1" applyBorder="1"/>
    <xf numFmtId="4" fontId="3" fillId="0" borderId="53" xfId="0" applyNumberFormat="1" applyFont="1" applyFill="1" applyBorder="1"/>
    <xf numFmtId="4" fontId="21" fillId="0" borderId="53" xfId="0" applyNumberFormat="1" applyFont="1" applyFill="1" applyBorder="1"/>
    <xf numFmtId="164" fontId="3" fillId="0" borderId="2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>
      <alignment horizontal="right"/>
    </xf>
    <xf numFmtId="164" fontId="3" fillId="0" borderId="53" xfId="0" applyNumberFormat="1" applyFont="1" applyFill="1" applyBorder="1" applyAlignment="1">
      <alignment horizontal="right"/>
    </xf>
    <xf numFmtId="164" fontId="3" fillId="0" borderId="54" xfId="0" applyNumberFormat="1" applyFont="1" applyFill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3" fontId="3" fillId="0" borderId="52" xfId="0" applyNumberFormat="1" applyFont="1" applyFill="1" applyBorder="1" applyAlignment="1">
      <alignment horizontal="right"/>
    </xf>
    <xf numFmtId="3" fontId="3" fillId="0" borderId="53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>
      <alignment horizontal="right"/>
    </xf>
    <xf numFmtId="3" fontId="21" fillId="0" borderId="54" xfId="0" applyNumberFormat="1" applyFont="1" applyFill="1" applyBorder="1" applyAlignment="1">
      <alignment horizontal="right"/>
    </xf>
    <xf numFmtId="3" fontId="21" fillId="0" borderId="31" xfId="0" applyNumberFormat="1" applyFont="1" applyFill="1" applyBorder="1" applyAlignment="1">
      <alignment horizontal="right"/>
    </xf>
    <xf numFmtId="3" fontId="48" fillId="0" borderId="40" xfId="55" applyNumberFormat="1" applyFont="1" applyFill="1" applyBorder="1" applyAlignment="1">
      <alignment vertical="top"/>
    </xf>
    <xf numFmtId="0" fontId="3" fillId="0" borderId="55" xfId="0" applyFont="1" applyFill="1" applyBorder="1"/>
    <xf numFmtId="0" fontId="21" fillId="0" borderId="56" xfId="1" applyFont="1" applyFill="1" applyBorder="1" applyAlignment="1">
      <alignment horizontal="left" wrapText="1"/>
    </xf>
    <xf numFmtId="3" fontId="3" fillId="0" borderId="31" xfId="0" applyNumberFormat="1" applyFont="1" applyFill="1" applyBorder="1"/>
    <xf numFmtId="0" fontId="3" fillId="0" borderId="25" xfId="0" applyFont="1" applyFill="1" applyBorder="1" applyAlignment="1">
      <alignment horizontal="left"/>
    </xf>
    <xf numFmtId="3" fontId="3" fillId="0" borderId="25" xfId="0" applyNumberFormat="1" applyFont="1" applyFill="1" applyBorder="1"/>
    <xf numFmtId="3" fontId="3" fillId="0" borderId="24" xfId="0" applyNumberFormat="1" applyFont="1" applyFill="1" applyBorder="1"/>
    <xf numFmtId="3" fontId="3" fillId="0" borderId="34" xfId="0" applyNumberFormat="1" applyFont="1" applyFill="1" applyBorder="1"/>
    <xf numFmtId="4" fontId="3" fillId="0" borderId="25" xfId="0" applyNumberFormat="1" applyFont="1" applyFill="1" applyBorder="1"/>
    <xf numFmtId="4" fontId="3" fillId="0" borderId="24" xfId="0" applyNumberFormat="1" applyFont="1" applyFill="1" applyBorder="1"/>
    <xf numFmtId="164" fontId="3" fillId="0" borderId="24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21" fillId="0" borderId="34" xfId="0" applyNumberFormat="1" applyFont="1" applyFill="1" applyBorder="1" applyAlignment="1">
      <alignment horizontal="right"/>
    </xf>
    <xf numFmtId="165" fontId="21" fillId="0" borderId="31" xfId="55" applyNumberFormat="1" applyFont="1" applyFill="1" applyBorder="1" applyAlignment="1">
      <alignment vertical="top"/>
    </xf>
    <xf numFmtId="3" fontId="21" fillId="0" borderId="40" xfId="0" applyNumberFormat="1" applyFont="1" applyFill="1" applyBorder="1" applyAlignment="1">
      <alignment horizontal="right"/>
    </xf>
    <xf numFmtId="0" fontId="3" fillId="0" borderId="57" xfId="0" applyFont="1" applyFill="1" applyBorder="1" applyAlignment="1">
      <alignment horizontal="left"/>
    </xf>
    <xf numFmtId="0" fontId="3" fillId="0" borderId="58" xfId="0" applyFont="1" applyFill="1" applyBorder="1"/>
    <xf numFmtId="0" fontId="21" fillId="0" borderId="59" xfId="1" applyFont="1" applyFill="1" applyBorder="1" applyAlignment="1">
      <alignment horizontal="left" wrapText="1"/>
    </xf>
    <xf numFmtId="3" fontId="3" fillId="0" borderId="57" xfId="0" applyNumberFormat="1" applyFont="1" applyFill="1" applyBorder="1"/>
    <xf numFmtId="3" fontId="3" fillId="0" borderId="58" xfId="0" applyNumberFormat="1" applyFont="1" applyFill="1" applyBorder="1"/>
    <xf numFmtId="3" fontId="3" fillId="0" borderId="60" xfId="0" applyNumberFormat="1" applyFont="1" applyFill="1" applyBorder="1"/>
    <xf numFmtId="3" fontId="48" fillId="0" borderId="61" xfId="164" applyNumberFormat="1" applyFont="1" applyFill="1" applyBorder="1" applyAlignment="1"/>
    <xf numFmtId="3" fontId="21" fillId="0" borderId="62" xfId="0" applyNumberFormat="1" applyFont="1" applyFill="1" applyBorder="1"/>
    <xf numFmtId="4" fontId="3" fillId="0" borderId="57" xfId="0" applyNumberFormat="1" applyFont="1" applyFill="1" applyBorder="1"/>
    <xf numFmtId="4" fontId="3" fillId="0" borderId="58" xfId="0" applyNumberFormat="1" applyFont="1" applyFill="1" applyBorder="1"/>
    <xf numFmtId="4" fontId="21" fillId="0" borderId="58" xfId="0" applyNumberFormat="1" applyFont="1" applyFill="1" applyBorder="1"/>
    <xf numFmtId="4" fontId="21" fillId="0" borderId="60" xfId="0" applyNumberFormat="1" applyFont="1" applyFill="1" applyBorder="1"/>
    <xf numFmtId="4" fontId="21" fillId="0" borderId="62" xfId="0" applyNumberFormat="1" applyFont="1" applyFill="1" applyBorder="1"/>
    <xf numFmtId="164" fontId="3" fillId="0" borderId="57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>
      <alignment horizontal="right"/>
    </xf>
    <xf numFmtId="164" fontId="3" fillId="0" borderId="63" xfId="0" applyNumberFormat="1" applyFont="1" applyFill="1" applyBorder="1" applyAlignment="1">
      <alignment horizontal="right"/>
    </xf>
    <xf numFmtId="164" fontId="3" fillId="0" borderId="64" xfId="0" applyNumberFormat="1" applyFont="1" applyFill="1" applyBorder="1" applyAlignment="1">
      <alignment horizontal="right"/>
    </xf>
    <xf numFmtId="164" fontId="3" fillId="0" borderId="61" xfId="0" applyNumberFormat="1" applyFont="1" applyFill="1" applyBorder="1" applyAlignment="1">
      <alignment horizontal="right"/>
    </xf>
    <xf numFmtId="3" fontId="3" fillId="0" borderId="57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3" fontId="3" fillId="0" borderId="60" xfId="0" applyNumberFormat="1" applyFont="1" applyFill="1" applyBorder="1" applyAlignment="1">
      <alignment horizontal="right"/>
    </xf>
    <xf numFmtId="3" fontId="21" fillId="0" borderId="61" xfId="0" applyNumberFormat="1" applyFont="1" applyFill="1" applyBorder="1" applyAlignment="1">
      <alignment horizontal="right"/>
    </xf>
    <xf numFmtId="3" fontId="3" fillId="0" borderId="61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/>
    <xf numFmtId="2" fontId="25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1" fillId="0" borderId="0" xfId="0" applyFont="1" applyFill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1" fillId="0" borderId="12" xfId="1" applyFont="1" applyFill="1" applyBorder="1" applyAlignment="1">
      <alignment horizontal="left" wrapText="1"/>
    </xf>
    <xf numFmtId="3" fontId="21" fillId="0" borderId="11" xfId="2" applyNumberFormat="1" applyFont="1" applyFill="1" applyBorder="1" applyAlignment="1">
      <alignment horizontal="right" wrapText="1"/>
    </xf>
    <xf numFmtId="3" fontId="21" fillId="0" borderId="15" xfId="2" applyNumberFormat="1" applyFont="1" applyFill="1" applyBorder="1" applyAlignment="1">
      <alignment horizontal="right" wrapText="1"/>
    </xf>
    <xf numFmtId="3" fontId="21" fillId="0" borderId="32" xfId="2" applyNumberFormat="1" applyFont="1" applyFill="1" applyBorder="1" applyAlignment="1">
      <alignment horizontal="right" wrapText="1"/>
    </xf>
    <xf numFmtId="3" fontId="21" fillId="0" borderId="29" xfId="2" applyNumberFormat="1" applyFont="1" applyFill="1" applyBorder="1" applyAlignment="1">
      <alignment horizontal="right" wrapText="1"/>
    </xf>
    <xf numFmtId="3" fontId="21" fillId="0" borderId="35" xfId="2" applyNumberFormat="1" applyFont="1" applyFill="1" applyBorder="1" applyAlignment="1">
      <alignment horizontal="right" wrapText="1"/>
    </xf>
    <xf numFmtId="3" fontId="21" fillId="0" borderId="11" xfId="0" applyNumberFormat="1" applyFont="1" applyFill="1" applyBorder="1" applyAlignment="1">
      <alignment horizontal="right" wrapText="1"/>
    </xf>
    <xf numFmtId="3" fontId="21" fillId="0" borderId="15" xfId="0" applyNumberFormat="1" applyFont="1" applyFill="1" applyBorder="1" applyAlignment="1">
      <alignment horizontal="right" wrapText="1"/>
    </xf>
    <xf numFmtId="3" fontId="21" fillId="0" borderId="12" xfId="0" applyNumberFormat="1" applyFont="1" applyFill="1" applyBorder="1" applyAlignment="1">
      <alignment horizontal="right" wrapText="1"/>
    </xf>
    <xf numFmtId="4" fontId="21" fillId="0" borderId="11" xfId="0" applyNumberFormat="1" applyFont="1" applyFill="1" applyBorder="1" applyAlignment="1">
      <alignment horizontal="right" wrapText="1"/>
    </xf>
    <xf numFmtId="4" fontId="21" fillId="0" borderId="15" xfId="0" applyNumberFormat="1" applyFont="1" applyFill="1" applyBorder="1" applyAlignment="1">
      <alignment horizontal="right" wrapText="1"/>
    </xf>
    <xf numFmtId="4" fontId="21" fillId="0" borderId="12" xfId="0" applyNumberFormat="1" applyFont="1" applyFill="1" applyBorder="1" applyAlignment="1">
      <alignment horizontal="right" wrapText="1"/>
    </xf>
    <xf numFmtId="2" fontId="21" fillId="0" borderId="21" xfId="0" applyNumberFormat="1" applyFont="1" applyFill="1" applyBorder="1" applyAlignment="1">
      <alignment horizontal="right" wrapText="1"/>
    </xf>
    <xf numFmtId="2" fontId="21" fillId="0" borderId="18" xfId="0" applyNumberFormat="1" applyFont="1" applyFill="1" applyBorder="1" applyAlignment="1">
      <alignment horizontal="right" wrapText="1"/>
    </xf>
    <xf numFmtId="2" fontId="21" fillId="0" borderId="32" xfId="0" applyNumberFormat="1" applyFont="1" applyFill="1" applyBorder="1" applyAlignment="1">
      <alignment horizontal="right" wrapText="1"/>
    </xf>
    <xf numFmtId="2" fontId="21" fillId="0" borderId="35" xfId="0" applyNumberFormat="1" applyFont="1" applyFill="1" applyBorder="1" applyAlignment="1">
      <alignment horizontal="right" wrapText="1"/>
    </xf>
    <xf numFmtId="3" fontId="21" fillId="0" borderId="32" xfId="0" applyNumberFormat="1" applyFont="1" applyFill="1" applyBorder="1" applyAlignment="1">
      <alignment horizontal="right" wrapText="1"/>
    </xf>
    <xf numFmtId="3" fontId="21" fillId="0" borderId="35" xfId="0" applyNumberFormat="1" applyFont="1" applyFill="1" applyBorder="1" applyAlignment="1">
      <alignment horizontal="right" wrapText="1"/>
    </xf>
    <xf numFmtId="0" fontId="21" fillId="0" borderId="20" xfId="0" applyFont="1" applyFill="1" applyBorder="1" applyAlignment="1">
      <alignment horizontal="left"/>
    </xf>
    <xf numFmtId="0" fontId="21" fillId="0" borderId="14" xfId="1" applyFont="1" applyFill="1" applyBorder="1" applyAlignment="1">
      <alignment horizontal="left" wrapText="1"/>
    </xf>
    <xf numFmtId="3" fontId="21" fillId="0" borderId="13" xfId="0" applyNumberFormat="1" applyFont="1" applyFill="1" applyBorder="1"/>
    <xf numFmtId="3" fontId="21" fillId="0" borderId="10" xfId="0" applyNumberFormat="1" applyFont="1" applyFill="1" applyBorder="1"/>
    <xf numFmtId="3" fontId="21" fillId="0" borderId="33" xfId="0" applyNumberFormat="1" applyFont="1" applyFill="1" applyBorder="1"/>
    <xf numFmtId="3" fontId="21" fillId="0" borderId="30" xfId="0" applyNumberFormat="1" applyFont="1" applyFill="1" applyBorder="1"/>
    <xf numFmtId="3" fontId="48" fillId="0" borderId="0" xfId="55" applyNumberFormat="1" applyFont="1" applyFill="1" applyAlignment="1">
      <alignment vertical="top"/>
    </xf>
    <xf numFmtId="3" fontId="21" fillId="0" borderId="14" xfId="0" applyNumberFormat="1" applyFont="1" applyFill="1" applyBorder="1"/>
    <xf numFmtId="4" fontId="21" fillId="0" borderId="13" xfId="0" applyNumberFormat="1" applyFont="1" applyFill="1" applyBorder="1"/>
    <xf numFmtId="4" fontId="21" fillId="0" borderId="10" xfId="0" applyNumberFormat="1" applyFont="1" applyFill="1" applyBorder="1"/>
    <xf numFmtId="4" fontId="21" fillId="0" borderId="14" xfId="0" applyNumberFormat="1" applyFont="1" applyFill="1" applyBorder="1"/>
    <xf numFmtId="2" fontId="21" fillId="0" borderId="16" xfId="0" applyNumberFormat="1" applyFont="1" applyFill="1" applyBorder="1" applyAlignment="1">
      <alignment horizontal="right"/>
    </xf>
    <xf numFmtId="2" fontId="21" fillId="0" borderId="17" xfId="0" applyNumberFormat="1" applyFont="1" applyFill="1" applyBorder="1" applyAlignment="1">
      <alignment horizontal="right"/>
    </xf>
    <xf numFmtId="2" fontId="21" fillId="0" borderId="33" xfId="0" applyNumberFormat="1" applyFont="1" applyFill="1" applyBorder="1" applyAlignment="1">
      <alignment horizontal="right"/>
    </xf>
    <xf numFmtId="3" fontId="21" fillId="0" borderId="13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33" xfId="0" applyNumberFormat="1" applyFont="1" applyFill="1" applyBorder="1" applyAlignment="1">
      <alignment horizontal="right"/>
    </xf>
    <xf numFmtId="3" fontId="21" fillId="0" borderId="14" xfId="0" applyNumberFormat="1" applyFont="1" applyFill="1" applyBorder="1" applyAlignment="1">
      <alignment horizontal="right"/>
    </xf>
    <xf numFmtId="0" fontId="21" fillId="0" borderId="26" xfId="0" applyFont="1" applyFill="1" applyBorder="1" applyAlignment="1">
      <alignment horizontal="left"/>
    </xf>
    <xf numFmtId="0" fontId="21" fillId="0" borderId="28" xfId="0" applyFont="1" applyFill="1" applyBorder="1" applyAlignment="1">
      <alignment horizontal="left"/>
    </xf>
    <xf numFmtId="0" fontId="21" fillId="0" borderId="28" xfId="0" applyFont="1" applyFill="1" applyBorder="1"/>
    <xf numFmtId="3" fontId="21" fillId="0" borderId="22" xfId="0" applyNumberFormat="1" applyFont="1" applyFill="1" applyBorder="1"/>
    <xf numFmtId="3" fontId="21" fillId="0" borderId="28" xfId="0" applyNumberFormat="1" applyFont="1" applyFill="1" applyBorder="1"/>
    <xf numFmtId="3" fontId="21" fillId="0" borderId="36" xfId="0" applyNumberFormat="1" applyFont="1" applyFill="1" applyBorder="1"/>
    <xf numFmtId="3" fontId="21" fillId="0" borderId="39" xfId="0" applyNumberFormat="1" applyFont="1" applyFill="1" applyBorder="1"/>
    <xf numFmtId="3" fontId="21" fillId="0" borderId="27" xfId="0" applyNumberFormat="1" applyFont="1" applyFill="1" applyBorder="1"/>
    <xf numFmtId="4" fontId="21" fillId="0" borderId="22" xfId="0" applyNumberFormat="1" applyFont="1" applyFill="1" applyBorder="1"/>
    <xf numFmtId="4" fontId="21" fillId="0" borderId="37" xfId="0" applyNumberFormat="1" applyFont="1" applyFill="1" applyBorder="1"/>
    <xf numFmtId="4" fontId="21" fillId="0" borderId="38" xfId="0" applyNumberFormat="1" applyFont="1" applyFill="1" applyBorder="1"/>
    <xf numFmtId="4" fontId="21" fillId="0" borderId="27" xfId="0" applyNumberFormat="1" applyFont="1" applyFill="1" applyBorder="1"/>
    <xf numFmtId="4" fontId="21" fillId="0" borderId="22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4" fontId="21" fillId="0" borderId="36" xfId="0" applyNumberFormat="1" applyFont="1" applyFill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right"/>
    </xf>
    <xf numFmtId="0" fontId="21" fillId="0" borderId="41" xfId="0" applyFont="1" applyFill="1" applyBorder="1"/>
  </cellXfs>
  <cellStyles count="175">
    <cellStyle name="20% - Accent1" xfId="141" builtinId="30" customBuiltin="1"/>
    <cellStyle name="20% - Accent1 2" xfId="58"/>
    <cellStyle name="20% - Accent1 2 2" xfId="103"/>
    <cellStyle name="20% - Accent2" xfId="145" builtinId="34" customBuiltin="1"/>
    <cellStyle name="20% - Accent2 2" xfId="59"/>
    <cellStyle name="20% - Accent2 2 2" xfId="104"/>
    <cellStyle name="20% - Accent3" xfId="149" builtinId="38" customBuiltin="1"/>
    <cellStyle name="20% - Accent3 2" xfId="60"/>
    <cellStyle name="20% - Accent3 2 2" xfId="105"/>
    <cellStyle name="20% - Accent4" xfId="153" builtinId="42" customBuiltin="1"/>
    <cellStyle name="20% - Accent4 2" xfId="61"/>
    <cellStyle name="20% - Accent4 2 2" xfId="106"/>
    <cellStyle name="20% - Accent5" xfId="157" builtinId="46" customBuiltin="1"/>
    <cellStyle name="20% - Accent5 2" xfId="62"/>
    <cellStyle name="20% - Accent5 2 2" xfId="107"/>
    <cellStyle name="20% - Accent6" xfId="161" builtinId="50" customBuiltin="1"/>
    <cellStyle name="20% - Accent6 2" xfId="63"/>
    <cellStyle name="20% - Accent6 2 2" xfId="108"/>
    <cellStyle name="40% - Accent1" xfId="142" builtinId="31" customBuiltin="1"/>
    <cellStyle name="40% - Accent1 2" xfId="64"/>
    <cellStyle name="40% - Accent1 2 2" xfId="109"/>
    <cellStyle name="40% - Accent2" xfId="146" builtinId="35" customBuiltin="1"/>
    <cellStyle name="40% - Accent2 2" xfId="65"/>
    <cellStyle name="40% - Accent2 2 2" xfId="110"/>
    <cellStyle name="40% - Accent3" xfId="150" builtinId="39" customBuiltin="1"/>
    <cellStyle name="40% - Accent3 2" xfId="66"/>
    <cellStyle name="40% - Accent3 2 2" xfId="111"/>
    <cellStyle name="40% - Accent4" xfId="154" builtinId="43" customBuiltin="1"/>
    <cellStyle name="40% - Accent4 2" xfId="67"/>
    <cellStyle name="40% - Accent4 2 2" xfId="112"/>
    <cellStyle name="40% - Accent5" xfId="158" builtinId="47" customBuiltin="1"/>
    <cellStyle name="40% - Accent5 2" xfId="68"/>
    <cellStyle name="40% - Accent5 2 2" xfId="113"/>
    <cellStyle name="40% - Accent6" xfId="162" builtinId="51" customBuiltin="1"/>
    <cellStyle name="40% - Accent6 2" xfId="69"/>
    <cellStyle name="40% - Accent6 2 2" xfId="114"/>
    <cellStyle name="60% - Accent1" xfId="143" builtinId="32" customBuiltin="1"/>
    <cellStyle name="60% - Accent1 2" xfId="70"/>
    <cellStyle name="60% - Accent2" xfId="147" builtinId="36" customBuiltin="1"/>
    <cellStyle name="60% - Accent2 2" xfId="71"/>
    <cellStyle name="60% - Accent3" xfId="151" builtinId="40" customBuiltin="1"/>
    <cellStyle name="60% - Accent3 2" xfId="72"/>
    <cellStyle name="60% - Accent4" xfId="155" builtinId="44" customBuiltin="1"/>
    <cellStyle name="60% - Accent4 2" xfId="73"/>
    <cellStyle name="60% - Accent5" xfId="159" builtinId="48" customBuiltin="1"/>
    <cellStyle name="60% - Accent5 2" xfId="74"/>
    <cellStyle name="60% - Accent6" xfId="163" builtinId="52" customBuiltin="1"/>
    <cellStyle name="60% - Accent6 2" xfId="75"/>
    <cellStyle name="Accent1" xfId="140" builtinId="29" customBuiltin="1"/>
    <cellStyle name="Accent1 2" xfId="76"/>
    <cellStyle name="Accent2" xfId="144" builtinId="33" customBuiltin="1"/>
    <cellStyle name="Accent2 2" xfId="77"/>
    <cellStyle name="Accent3" xfId="148" builtinId="37" customBuiltin="1"/>
    <cellStyle name="Accent3 2" xfId="78"/>
    <cellStyle name="Accent4" xfId="152" builtinId="41" customBuiltin="1"/>
    <cellStyle name="Accent4 2" xfId="79"/>
    <cellStyle name="Accent5" xfId="156" builtinId="45" customBuiltin="1"/>
    <cellStyle name="Accent5 2" xfId="80"/>
    <cellStyle name="Accent6" xfId="160" builtinId="49" customBuiltin="1"/>
    <cellStyle name="Accent6 2" xfId="81"/>
    <cellStyle name="Bad" xfId="130" builtinId="27" customBuiltin="1"/>
    <cellStyle name="Bad 2" xfId="82"/>
    <cellStyle name="Calculation" xfId="134" builtinId="22" customBuiltin="1"/>
    <cellStyle name="Calculation 2" xfId="83"/>
    <cellStyle name="Check Cell" xfId="136" builtinId="23" customBuiltin="1"/>
    <cellStyle name="Check Cell 2" xfId="84"/>
    <cellStyle name="Comma 2" xfId="2"/>
    <cellStyle name="Comma 3" xfId="3"/>
    <cellStyle name="Comma 3 2" xfId="171"/>
    <cellStyle name="Comma 4" xfId="4"/>
    <cellStyle name="Explanatory Text" xfId="138" builtinId="53" customBuiltin="1"/>
    <cellStyle name="Explanatory Text 2" xfId="85"/>
    <cellStyle name="Good" xfId="129" builtinId="26" customBuiltin="1"/>
    <cellStyle name="Good 2" xfId="86"/>
    <cellStyle name="Heading 1" xfId="98" builtinId="16" customBuiltin="1"/>
    <cellStyle name="Heading 1 2" xfId="166"/>
    <cellStyle name="Heading 2" xfId="99" builtinId="17" customBuiltin="1"/>
    <cellStyle name="Heading 2 2" xfId="167"/>
    <cellStyle name="Heading 3" xfId="100" builtinId="18" customBuiltin="1"/>
    <cellStyle name="Heading 3 2" xfId="168"/>
    <cellStyle name="Heading 4" xfId="101" builtinId="19" customBuiltin="1"/>
    <cellStyle name="Heading 4 2" xfId="169"/>
    <cellStyle name="Input" xfId="132" builtinId="20" customBuiltin="1"/>
    <cellStyle name="Input 2" xfId="87"/>
    <cellStyle name="Linked Cell" xfId="135" builtinId="24" customBuiltin="1"/>
    <cellStyle name="Linked Cell 2" xfId="88"/>
    <cellStyle name="Neutral" xfId="131" builtinId="28" customBuiltin="1"/>
    <cellStyle name="Neutral 2" xfId="89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"/>
    <cellStyle name="Normal 2 2" xfId="15"/>
    <cellStyle name="Normal 2 2 2" xfId="118"/>
    <cellStyle name="Normal 2 2 3" xfId="115"/>
    <cellStyle name="Normal 2 3" xfId="55"/>
    <cellStyle name="Normal 2 3 2" xfId="172"/>
    <cellStyle name="Normal 2 4" xfId="95"/>
    <cellStyle name="Normal 2 5" xfId="12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2" xfId="54"/>
    <cellStyle name="Normal 3 2 2" xfId="128"/>
    <cellStyle name="Normal 3 2 3" xfId="116"/>
    <cellStyle name="Normal 3 3" xfId="57"/>
    <cellStyle name="Normal 3 4" xfId="96"/>
    <cellStyle name="Normal 3 5" xfId="122"/>
    <cellStyle name="Normal 3 6" xfId="173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37"/>
    <cellStyle name="Normal 4 2" xfId="52"/>
    <cellStyle name="Normal 4 2 2" xfId="127"/>
    <cellStyle name="Normal 4 2 3" xfId="121"/>
    <cellStyle name="Normal 4 3" xfId="124"/>
    <cellStyle name="Normal 4 4" xfId="119"/>
    <cellStyle name="Normal 4 5" xfId="174"/>
    <cellStyle name="Normal 40" xfId="38"/>
    <cellStyle name="Normal 41" xfId="39"/>
    <cellStyle name="Normal 42" xfId="40"/>
    <cellStyle name="Normal 43" xfId="41"/>
    <cellStyle name="Normal 44" xfId="42"/>
    <cellStyle name="Normal 45" xfId="43"/>
    <cellStyle name="Normal 46" xfId="44"/>
    <cellStyle name="Normal 47" xfId="45"/>
    <cellStyle name="Normal 48" xfId="46"/>
    <cellStyle name="Normal 49" xfId="47"/>
    <cellStyle name="Normal 5" xfId="48"/>
    <cellStyle name="Normal 5 2" xfId="56"/>
    <cellStyle name="Normal 5 3" xfId="123"/>
    <cellStyle name="Normal 50" xfId="90"/>
    <cellStyle name="Normal 50 2" xfId="120"/>
    <cellStyle name="Normal 51" xfId="164"/>
    <cellStyle name="Normal 52" xfId="165"/>
    <cellStyle name="Normal 6" xfId="49"/>
    <cellStyle name="Normal 6 2" xfId="126"/>
    <cellStyle name="Normal 6 3" xfId="102"/>
    <cellStyle name="Normal 7" xfId="53"/>
    <cellStyle name="Normal 8" xfId="50"/>
    <cellStyle name="Normal 9" xfId="51"/>
    <cellStyle name="Note 2" xfId="91"/>
    <cellStyle name="Note 2 2" xfId="117"/>
    <cellStyle name="Note 3" xfId="170"/>
    <cellStyle name="Output" xfId="133" builtinId="21" customBuiltin="1"/>
    <cellStyle name="Output 2" xfId="92"/>
    <cellStyle name="Title" xfId="97" builtinId="15" customBuiltin="1"/>
    <cellStyle name="Total" xfId="139" builtinId="25" customBuiltin="1"/>
    <cellStyle name="Total 2" xfId="93"/>
    <cellStyle name="Warning Text" xfId="137" builtinId="11" customBuiltin="1"/>
    <cellStyle name="Warning Text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9"/>
  <sheetViews>
    <sheetView tabSelected="1" workbookViewId="0"/>
  </sheetViews>
  <sheetFormatPr defaultColWidth="8.85546875" defaultRowHeight="11.25"/>
  <cols>
    <col min="1" max="1" width="4.7109375" style="23" customWidth="1"/>
    <col min="2" max="2" width="15.7109375" style="5" customWidth="1"/>
    <col min="3" max="3" width="18.7109375" style="5" hidden="1" customWidth="1"/>
    <col min="4" max="7" width="9.7109375" style="2" customWidth="1"/>
    <col min="8" max="8" width="9.7109375" style="8" customWidth="1"/>
    <col min="9" max="12" width="9.7109375" style="2" customWidth="1"/>
    <col min="13" max="13" width="9.7109375" style="8" customWidth="1"/>
    <col min="14" max="15" width="9.7109375" style="3" customWidth="1"/>
    <col min="16" max="18" width="9.7109375" style="9" customWidth="1"/>
    <col min="19" max="23" width="9.7109375" style="6" customWidth="1"/>
    <col min="24" max="26" width="9.7109375" style="4" customWidth="1"/>
    <col min="27" max="28" width="9.7109375" style="1" customWidth="1"/>
    <col min="29" max="29" width="10.7109375" style="4" customWidth="1"/>
    <col min="30" max="31" width="10.7109375" style="1" customWidth="1"/>
    <col min="32" max="32" width="10.7109375" style="11" customWidth="1"/>
    <col min="33" max="16384" width="8.85546875" style="11"/>
  </cols>
  <sheetData>
    <row r="1" spans="1:32" s="22" customFormat="1" ht="12">
      <c r="A1" s="12" t="s">
        <v>359</v>
      </c>
      <c r="B1" s="13"/>
      <c r="C1" s="14"/>
      <c r="D1" s="15"/>
      <c r="E1" s="15"/>
      <c r="F1" s="15"/>
      <c r="G1" s="15"/>
      <c r="H1" s="16"/>
      <c r="I1" s="15"/>
      <c r="J1" s="15"/>
      <c r="K1" s="15"/>
      <c r="L1" s="15"/>
      <c r="M1" s="16"/>
      <c r="N1" s="17"/>
      <c r="O1" s="17"/>
      <c r="P1" s="18"/>
      <c r="Q1" s="18"/>
      <c r="R1" s="18"/>
      <c r="S1" s="19"/>
      <c r="T1" s="19"/>
      <c r="U1" s="19"/>
      <c r="V1" s="19"/>
      <c r="W1" s="19"/>
      <c r="X1" s="20"/>
      <c r="Y1" s="20"/>
      <c r="Z1" s="20"/>
      <c r="AA1" s="21"/>
      <c r="AB1" s="21"/>
      <c r="AC1" s="20"/>
      <c r="AD1" s="21"/>
      <c r="AE1" s="21"/>
    </row>
    <row r="2" spans="1:32" s="22" customFormat="1" ht="12">
      <c r="A2" s="12" t="s">
        <v>311</v>
      </c>
      <c r="B2" s="13"/>
      <c r="C2" s="14"/>
      <c r="D2" s="15"/>
      <c r="E2" s="15"/>
      <c r="F2" s="15"/>
      <c r="G2" s="15"/>
      <c r="H2" s="16"/>
      <c r="I2" s="15"/>
      <c r="J2" s="15"/>
      <c r="K2" s="15"/>
      <c r="L2" s="15"/>
      <c r="M2" s="16"/>
      <c r="N2" s="17"/>
      <c r="O2" s="17"/>
      <c r="P2" s="18"/>
      <c r="Q2" s="18"/>
      <c r="R2" s="18"/>
      <c r="S2" s="19"/>
      <c r="T2" s="19"/>
      <c r="U2" s="19"/>
      <c r="V2" s="19"/>
      <c r="W2" s="19"/>
      <c r="X2" s="20"/>
      <c r="Y2" s="20"/>
      <c r="Z2" s="20"/>
      <c r="AA2" s="21"/>
      <c r="AB2" s="21"/>
      <c r="AC2" s="20"/>
      <c r="AD2" s="21"/>
      <c r="AE2" s="21"/>
    </row>
    <row r="4" spans="1:32" ht="45">
      <c r="A4" s="24" t="s">
        <v>318</v>
      </c>
      <c r="B4" s="25" t="s">
        <v>316</v>
      </c>
      <c r="C4" s="26" t="s">
        <v>310</v>
      </c>
      <c r="D4" s="27" t="s">
        <v>321</v>
      </c>
      <c r="E4" s="28" t="s">
        <v>322</v>
      </c>
      <c r="F4" s="29" t="s">
        <v>323</v>
      </c>
      <c r="G4" s="30" t="s">
        <v>324</v>
      </c>
      <c r="H4" s="29" t="s">
        <v>352</v>
      </c>
      <c r="I4" s="31" t="s">
        <v>325</v>
      </c>
      <c r="J4" s="32" t="s">
        <v>326</v>
      </c>
      <c r="K4" s="33" t="s">
        <v>327</v>
      </c>
      <c r="L4" s="33" t="s">
        <v>353</v>
      </c>
      <c r="M4" s="34" t="s">
        <v>354</v>
      </c>
      <c r="N4" s="35" t="s">
        <v>328</v>
      </c>
      <c r="O4" s="36" t="s">
        <v>329</v>
      </c>
      <c r="P4" s="36" t="s">
        <v>330</v>
      </c>
      <c r="Q4" s="36" t="s">
        <v>355</v>
      </c>
      <c r="R4" s="37" t="s">
        <v>356</v>
      </c>
      <c r="S4" s="38" t="s">
        <v>341</v>
      </c>
      <c r="T4" s="39" t="s">
        <v>340</v>
      </c>
      <c r="U4" s="40" t="s">
        <v>339</v>
      </c>
      <c r="V4" s="41" t="s">
        <v>338</v>
      </c>
      <c r="W4" s="40" t="s">
        <v>357</v>
      </c>
      <c r="X4" s="31" t="s">
        <v>337</v>
      </c>
      <c r="Y4" s="32" t="s">
        <v>336</v>
      </c>
      <c r="Z4" s="33" t="s">
        <v>335</v>
      </c>
      <c r="AA4" s="34" t="s">
        <v>334</v>
      </c>
      <c r="AB4" s="42" t="s">
        <v>358</v>
      </c>
      <c r="AC4" s="31" t="s">
        <v>333</v>
      </c>
      <c r="AD4" s="33" t="s">
        <v>332</v>
      </c>
      <c r="AE4" s="34" t="s">
        <v>331</v>
      </c>
      <c r="AF4" s="42" t="s">
        <v>366</v>
      </c>
    </row>
    <row r="5" spans="1:32">
      <c r="A5" s="43">
        <v>4</v>
      </c>
      <c r="B5" s="44" t="s">
        <v>72</v>
      </c>
      <c r="C5" s="45" t="s">
        <v>71</v>
      </c>
      <c r="D5" s="46">
        <v>16896</v>
      </c>
      <c r="E5" s="47">
        <v>16870</v>
      </c>
      <c r="F5" s="48">
        <v>16890</v>
      </c>
      <c r="G5" s="49">
        <v>16860</v>
      </c>
      <c r="H5" s="50">
        <v>16850</v>
      </c>
      <c r="I5" s="46">
        <f t="shared" ref="I5:I68" si="0">E5-D5</f>
        <v>-26</v>
      </c>
      <c r="J5" s="47">
        <f t="shared" ref="J5:J68" si="1">F5-E5</f>
        <v>20</v>
      </c>
      <c r="K5" s="48">
        <f t="shared" ref="K5:K68" si="2">G5-F5</f>
        <v>-30</v>
      </c>
      <c r="L5" s="48">
        <f t="shared" ref="L5:L68" si="3">H5-G5</f>
        <v>-10</v>
      </c>
      <c r="M5" s="51">
        <f t="shared" ref="M5:M68" si="4">H5-D5</f>
        <v>-46</v>
      </c>
      <c r="N5" s="52">
        <f t="shared" ref="N5:N68" si="5">ROUND((E5-D5)/D5*100,2)</f>
        <v>-0.15</v>
      </c>
      <c r="O5" s="53">
        <f t="shared" ref="O5:O68" si="6">ROUND((F5-E5)/E5*100,2)</f>
        <v>0.12</v>
      </c>
      <c r="P5" s="54">
        <f t="shared" ref="P5:P68" si="7">ROUND((G5-F5)/F5*100,2)</f>
        <v>-0.18</v>
      </c>
      <c r="Q5" s="54">
        <f t="shared" ref="Q5:Q68" si="8">ROUND((H5-G5)/G5*100,2)</f>
        <v>-0.06</v>
      </c>
      <c r="R5" s="54">
        <f t="shared" ref="R5:R68" si="9">ROUND((H5-D5)/D5*100,2)</f>
        <v>-0.27</v>
      </c>
      <c r="S5" s="55">
        <f t="shared" ref="S5:S68" si="10">ROUND(D5/$D$286*100,3)</f>
        <v>0.251</v>
      </c>
      <c r="T5" s="56">
        <f t="shared" ref="T5:T68" si="11">ROUND(E5/$E$286*100,3)</f>
        <v>0.249</v>
      </c>
      <c r="U5" s="57">
        <f t="shared" ref="U5:U68" si="12">ROUND(F5/$F$286*100,3)</f>
        <v>0.248</v>
      </c>
      <c r="V5" s="58">
        <f t="shared" ref="V5:V68" si="13">ROUND(G5/$G$286*100,3)</f>
        <v>0.245</v>
      </c>
      <c r="W5" s="59">
        <f t="shared" ref="W5:W68" si="14">ROUND(H5/$H$286*100,3)</f>
        <v>0.24199999999999999</v>
      </c>
      <c r="X5" s="60">
        <f t="shared" ref="X5:X68" si="15">RANK(D5,D$5:D$285)</f>
        <v>60</v>
      </c>
      <c r="Y5" s="61">
        <f t="shared" ref="Y5:Y68" si="16">RANK(E5,E$5:E$285)</f>
        <v>60</v>
      </c>
      <c r="Z5" s="62">
        <f t="shared" ref="Z5:Z68" si="17">RANK(F5,F$5:F$285)</f>
        <v>60</v>
      </c>
      <c r="AA5" s="63">
        <f t="shared" ref="AA5:AA68" si="18">RANK(G5,G$5:G$285)</f>
        <v>60</v>
      </c>
      <c r="AB5" s="63">
        <f t="shared" ref="AB5:AB68" si="19">RANK(H5,H$5:H$285)</f>
        <v>60</v>
      </c>
      <c r="AC5" s="60">
        <v>0</v>
      </c>
      <c r="AD5" s="63">
        <v>0</v>
      </c>
      <c r="AE5" s="64">
        <v>0</v>
      </c>
      <c r="AF5" s="65">
        <v>0</v>
      </c>
    </row>
    <row r="6" spans="1:32">
      <c r="A6" s="43">
        <v>4</v>
      </c>
      <c r="B6" s="66" t="s">
        <v>239</v>
      </c>
      <c r="C6" s="67" t="s">
        <v>238</v>
      </c>
      <c r="D6" s="46">
        <v>6114</v>
      </c>
      <c r="E6" s="47">
        <v>6220</v>
      </c>
      <c r="F6" s="48">
        <v>7780</v>
      </c>
      <c r="G6" s="49">
        <v>7935</v>
      </c>
      <c r="H6" s="50">
        <v>7970</v>
      </c>
      <c r="I6" s="46">
        <f t="shared" si="0"/>
        <v>106</v>
      </c>
      <c r="J6" s="47">
        <f t="shared" si="1"/>
        <v>1560</v>
      </c>
      <c r="K6" s="48">
        <f t="shared" si="2"/>
        <v>155</v>
      </c>
      <c r="L6" s="48">
        <f t="shared" si="3"/>
        <v>35</v>
      </c>
      <c r="M6" s="51">
        <f t="shared" si="4"/>
        <v>1856</v>
      </c>
      <c r="N6" s="52">
        <f t="shared" si="5"/>
        <v>1.73</v>
      </c>
      <c r="O6" s="53">
        <f t="shared" si="6"/>
        <v>25.08</v>
      </c>
      <c r="P6" s="54">
        <f t="shared" si="7"/>
        <v>1.99</v>
      </c>
      <c r="Q6" s="54">
        <f t="shared" si="8"/>
        <v>0.44</v>
      </c>
      <c r="R6" s="54">
        <f t="shared" si="9"/>
        <v>30.36</v>
      </c>
      <c r="S6" s="55">
        <f t="shared" si="10"/>
        <v>9.0999999999999998E-2</v>
      </c>
      <c r="T6" s="56">
        <f t="shared" si="11"/>
        <v>9.1999999999999998E-2</v>
      </c>
      <c r="U6" s="57">
        <f t="shared" si="12"/>
        <v>0.114</v>
      </c>
      <c r="V6" s="58">
        <f t="shared" si="13"/>
        <v>0.115</v>
      </c>
      <c r="W6" s="59">
        <f t="shared" si="14"/>
        <v>0.114</v>
      </c>
      <c r="X6" s="60">
        <f t="shared" si="15"/>
        <v>108</v>
      </c>
      <c r="Y6" s="61">
        <f t="shared" si="16"/>
        <v>107</v>
      </c>
      <c r="Z6" s="62">
        <f t="shared" si="17"/>
        <v>92</v>
      </c>
      <c r="AA6" s="63">
        <f t="shared" si="18"/>
        <v>92</v>
      </c>
      <c r="AB6" s="63">
        <f t="shared" si="19"/>
        <v>93</v>
      </c>
      <c r="AC6" s="60">
        <v>0</v>
      </c>
      <c r="AD6" s="63">
        <v>1419</v>
      </c>
      <c r="AE6" s="64">
        <v>0</v>
      </c>
      <c r="AF6" s="65">
        <v>0</v>
      </c>
    </row>
    <row r="7" spans="1:32">
      <c r="A7" s="43">
        <v>4</v>
      </c>
      <c r="B7" s="66" t="s">
        <v>281</v>
      </c>
      <c r="C7" s="67" t="s">
        <v>280</v>
      </c>
      <c r="D7" s="46">
        <v>579</v>
      </c>
      <c r="E7" s="47">
        <v>555</v>
      </c>
      <c r="F7" s="48">
        <v>545</v>
      </c>
      <c r="G7" s="49">
        <v>550</v>
      </c>
      <c r="H7" s="50">
        <v>555</v>
      </c>
      <c r="I7" s="46">
        <f t="shared" si="0"/>
        <v>-24</v>
      </c>
      <c r="J7" s="47">
        <f t="shared" si="1"/>
        <v>-10</v>
      </c>
      <c r="K7" s="48">
        <f t="shared" si="2"/>
        <v>5</v>
      </c>
      <c r="L7" s="48">
        <f t="shared" si="3"/>
        <v>5</v>
      </c>
      <c r="M7" s="51">
        <f t="shared" si="4"/>
        <v>-24</v>
      </c>
      <c r="N7" s="52">
        <f t="shared" si="5"/>
        <v>-4.1500000000000004</v>
      </c>
      <c r="O7" s="53">
        <f t="shared" si="6"/>
        <v>-1.8</v>
      </c>
      <c r="P7" s="54">
        <f t="shared" si="7"/>
        <v>0.92</v>
      </c>
      <c r="Q7" s="54">
        <f t="shared" si="8"/>
        <v>0.91</v>
      </c>
      <c r="R7" s="54">
        <f t="shared" si="9"/>
        <v>-4.1500000000000004</v>
      </c>
      <c r="S7" s="55">
        <f t="shared" si="10"/>
        <v>8.9999999999999993E-3</v>
      </c>
      <c r="T7" s="56">
        <f t="shared" si="11"/>
        <v>8.0000000000000002E-3</v>
      </c>
      <c r="U7" s="57">
        <f t="shared" si="12"/>
        <v>8.0000000000000002E-3</v>
      </c>
      <c r="V7" s="58">
        <f t="shared" si="13"/>
        <v>8.0000000000000002E-3</v>
      </c>
      <c r="W7" s="59">
        <f t="shared" si="14"/>
        <v>8.0000000000000002E-3</v>
      </c>
      <c r="X7" s="60">
        <f t="shared" si="15"/>
        <v>226</v>
      </c>
      <c r="Y7" s="61">
        <f t="shared" si="16"/>
        <v>231</v>
      </c>
      <c r="Z7" s="62">
        <f t="shared" si="17"/>
        <v>232</v>
      </c>
      <c r="AA7" s="63">
        <f t="shared" si="18"/>
        <v>232</v>
      </c>
      <c r="AB7" s="63">
        <f t="shared" si="19"/>
        <v>231</v>
      </c>
      <c r="AC7" s="60">
        <v>0</v>
      </c>
      <c r="AD7" s="63">
        <v>0</v>
      </c>
      <c r="AE7" s="64">
        <v>0</v>
      </c>
      <c r="AF7" s="65">
        <v>0</v>
      </c>
    </row>
    <row r="8" spans="1:32">
      <c r="A8" s="43">
        <v>4</v>
      </c>
      <c r="B8" s="66" t="s">
        <v>88</v>
      </c>
      <c r="C8" s="67" t="s">
        <v>87</v>
      </c>
      <c r="D8" s="46">
        <v>3014</v>
      </c>
      <c r="E8" s="47">
        <v>3055</v>
      </c>
      <c r="F8" s="48">
        <v>3070</v>
      </c>
      <c r="G8" s="49">
        <v>3075</v>
      </c>
      <c r="H8" s="50">
        <v>3090</v>
      </c>
      <c r="I8" s="46">
        <f t="shared" si="0"/>
        <v>41</v>
      </c>
      <c r="J8" s="47">
        <f t="shared" si="1"/>
        <v>15</v>
      </c>
      <c r="K8" s="48">
        <f t="shared" si="2"/>
        <v>5</v>
      </c>
      <c r="L8" s="48">
        <f t="shared" si="3"/>
        <v>15</v>
      </c>
      <c r="M8" s="51">
        <f t="shared" si="4"/>
        <v>76</v>
      </c>
      <c r="N8" s="52">
        <f t="shared" si="5"/>
        <v>1.36</v>
      </c>
      <c r="O8" s="53">
        <f t="shared" si="6"/>
        <v>0.49</v>
      </c>
      <c r="P8" s="54">
        <f t="shared" si="7"/>
        <v>0.16</v>
      </c>
      <c r="Q8" s="54">
        <f t="shared" si="8"/>
        <v>0.49</v>
      </c>
      <c r="R8" s="54">
        <f t="shared" si="9"/>
        <v>2.52</v>
      </c>
      <c r="S8" s="55">
        <f t="shared" si="10"/>
        <v>4.4999999999999998E-2</v>
      </c>
      <c r="T8" s="56">
        <f t="shared" si="11"/>
        <v>4.4999999999999998E-2</v>
      </c>
      <c r="U8" s="57">
        <f t="shared" si="12"/>
        <v>4.4999999999999998E-2</v>
      </c>
      <c r="V8" s="58">
        <f t="shared" si="13"/>
        <v>4.4999999999999998E-2</v>
      </c>
      <c r="W8" s="59">
        <f t="shared" si="14"/>
        <v>4.3999999999999997E-2</v>
      </c>
      <c r="X8" s="60">
        <f t="shared" si="15"/>
        <v>138</v>
      </c>
      <c r="Y8" s="61">
        <f t="shared" si="16"/>
        <v>138</v>
      </c>
      <c r="Z8" s="62">
        <f t="shared" si="17"/>
        <v>138</v>
      </c>
      <c r="AA8" s="63">
        <f t="shared" si="18"/>
        <v>138</v>
      </c>
      <c r="AB8" s="63">
        <f t="shared" si="19"/>
        <v>138</v>
      </c>
      <c r="AC8" s="60">
        <v>0</v>
      </c>
      <c r="AD8" s="63">
        <v>0</v>
      </c>
      <c r="AE8" s="64">
        <v>0</v>
      </c>
      <c r="AF8" s="65">
        <v>0</v>
      </c>
    </row>
    <row r="9" spans="1:32">
      <c r="A9" s="43">
        <v>4</v>
      </c>
      <c r="B9" s="66" t="s">
        <v>152</v>
      </c>
      <c r="C9" s="67" t="s">
        <v>151</v>
      </c>
      <c r="D9" s="46">
        <v>284</v>
      </c>
      <c r="E9" s="47">
        <v>285</v>
      </c>
      <c r="F9" s="48">
        <v>285</v>
      </c>
      <c r="G9" s="49">
        <v>285</v>
      </c>
      <c r="H9" s="50">
        <v>280</v>
      </c>
      <c r="I9" s="46">
        <f t="shared" si="0"/>
        <v>1</v>
      </c>
      <c r="J9" s="47">
        <f t="shared" si="1"/>
        <v>0</v>
      </c>
      <c r="K9" s="48">
        <f t="shared" si="2"/>
        <v>0</v>
      </c>
      <c r="L9" s="48">
        <f t="shared" si="3"/>
        <v>-5</v>
      </c>
      <c r="M9" s="51">
        <f t="shared" si="4"/>
        <v>-4</v>
      </c>
      <c r="N9" s="52">
        <f t="shared" si="5"/>
        <v>0.35</v>
      </c>
      <c r="O9" s="53">
        <f t="shared" si="6"/>
        <v>0</v>
      </c>
      <c r="P9" s="54">
        <f t="shared" si="7"/>
        <v>0</v>
      </c>
      <c r="Q9" s="54">
        <f t="shared" si="8"/>
        <v>-1.75</v>
      </c>
      <c r="R9" s="54">
        <f t="shared" si="9"/>
        <v>-1.41</v>
      </c>
      <c r="S9" s="55">
        <f t="shared" si="10"/>
        <v>4.0000000000000001E-3</v>
      </c>
      <c r="T9" s="56">
        <f t="shared" si="11"/>
        <v>4.0000000000000001E-3</v>
      </c>
      <c r="U9" s="57">
        <f t="shared" si="12"/>
        <v>4.0000000000000001E-3</v>
      </c>
      <c r="V9" s="58">
        <f t="shared" si="13"/>
        <v>4.0000000000000001E-3</v>
      </c>
      <c r="W9" s="59">
        <f t="shared" si="14"/>
        <v>4.0000000000000001E-3</v>
      </c>
      <c r="X9" s="60">
        <f t="shared" si="15"/>
        <v>257</v>
      </c>
      <c r="Y9" s="61">
        <f t="shared" si="16"/>
        <v>256</v>
      </c>
      <c r="Z9" s="62">
        <f t="shared" si="17"/>
        <v>256</v>
      </c>
      <c r="AA9" s="63">
        <f t="shared" si="18"/>
        <v>256</v>
      </c>
      <c r="AB9" s="63">
        <f t="shared" si="19"/>
        <v>258</v>
      </c>
      <c r="AC9" s="60">
        <v>0</v>
      </c>
      <c r="AD9" s="63">
        <v>0</v>
      </c>
      <c r="AE9" s="64">
        <v>0</v>
      </c>
      <c r="AF9" s="65">
        <v>0</v>
      </c>
    </row>
    <row r="10" spans="1:32">
      <c r="A10" s="43">
        <v>4</v>
      </c>
      <c r="B10" s="66" t="s">
        <v>208</v>
      </c>
      <c r="C10" s="67" t="s">
        <v>207</v>
      </c>
      <c r="D10" s="46">
        <v>15778</v>
      </c>
      <c r="E10" s="47">
        <v>15860</v>
      </c>
      <c r="F10" s="48">
        <v>15960</v>
      </c>
      <c r="G10" s="49">
        <v>16080</v>
      </c>
      <c r="H10" s="50">
        <v>16190</v>
      </c>
      <c r="I10" s="46">
        <f t="shared" si="0"/>
        <v>82</v>
      </c>
      <c r="J10" s="47">
        <f t="shared" si="1"/>
        <v>100</v>
      </c>
      <c r="K10" s="48">
        <f t="shared" si="2"/>
        <v>120</v>
      </c>
      <c r="L10" s="48">
        <f t="shared" si="3"/>
        <v>110</v>
      </c>
      <c r="M10" s="51">
        <f t="shared" si="4"/>
        <v>412</v>
      </c>
      <c r="N10" s="52">
        <f t="shared" si="5"/>
        <v>0.52</v>
      </c>
      <c r="O10" s="53">
        <f t="shared" si="6"/>
        <v>0.63</v>
      </c>
      <c r="P10" s="54">
        <f t="shared" si="7"/>
        <v>0.75</v>
      </c>
      <c r="Q10" s="54">
        <f t="shared" si="8"/>
        <v>0.68</v>
      </c>
      <c r="R10" s="54">
        <f t="shared" si="9"/>
        <v>2.61</v>
      </c>
      <c r="S10" s="55">
        <f t="shared" si="10"/>
        <v>0.23499999999999999</v>
      </c>
      <c r="T10" s="56">
        <f t="shared" si="11"/>
        <v>0.23400000000000001</v>
      </c>
      <c r="U10" s="57">
        <f t="shared" si="12"/>
        <v>0.23400000000000001</v>
      </c>
      <c r="V10" s="58">
        <f t="shared" si="13"/>
        <v>0.23400000000000001</v>
      </c>
      <c r="W10" s="59">
        <f t="shared" si="14"/>
        <v>0.23200000000000001</v>
      </c>
      <c r="X10" s="60">
        <f t="shared" si="15"/>
        <v>63</v>
      </c>
      <c r="Y10" s="61">
        <f t="shared" si="16"/>
        <v>63</v>
      </c>
      <c r="Z10" s="62">
        <f t="shared" si="17"/>
        <v>63</v>
      </c>
      <c r="AA10" s="63">
        <f t="shared" si="18"/>
        <v>63</v>
      </c>
      <c r="AB10" s="63">
        <f t="shared" si="19"/>
        <v>63</v>
      </c>
      <c r="AC10" s="60">
        <v>0</v>
      </c>
      <c r="AD10" s="63">
        <v>0</v>
      </c>
      <c r="AE10" s="64">
        <v>0</v>
      </c>
      <c r="AF10" s="65">
        <v>0</v>
      </c>
    </row>
    <row r="11" spans="1:32">
      <c r="A11" s="43">
        <v>4</v>
      </c>
      <c r="B11" s="66" t="s">
        <v>220</v>
      </c>
      <c r="C11" s="67" t="s">
        <v>219</v>
      </c>
      <c r="D11" s="46">
        <v>17926</v>
      </c>
      <c r="E11" s="47">
        <v>17930</v>
      </c>
      <c r="F11" s="48">
        <v>17970</v>
      </c>
      <c r="G11" s="49">
        <v>18270</v>
      </c>
      <c r="H11" s="50">
        <v>18360</v>
      </c>
      <c r="I11" s="46">
        <f t="shared" si="0"/>
        <v>4</v>
      </c>
      <c r="J11" s="47">
        <f t="shared" si="1"/>
        <v>40</v>
      </c>
      <c r="K11" s="48">
        <f t="shared" si="2"/>
        <v>300</v>
      </c>
      <c r="L11" s="48">
        <f t="shared" si="3"/>
        <v>90</v>
      </c>
      <c r="M11" s="51">
        <f t="shared" si="4"/>
        <v>434</v>
      </c>
      <c r="N11" s="52">
        <f t="shared" si="5"/>
        <v>0.02</v>
      </c>
      <c r="O11" s="53">
        <f t="shared" si="6"/>
        <v>0.22</v>
      </c>
      <c r="P11" s="54">
        <f t="shared" si="7"/>
        <v>1.67</v>
      </c>
      <c r="Q11" s="54">
        <f t="shared" si="8"/>
        <v>0.49</v>
      </c>
      <c r="R11" s="54">
        <f t="shared" si="9"/>
        <v>2.42</v>
      </c>
      <c r="S11" s="55">
        <f t="shared" si="10"/>
        <v>0.26700000000000002</v>
      </c>
      <c r="T11" s="56">
        <f t="shared" si="11"/>
        <v>0.26500000000000001</v>
      </c>
      <c r="U11" s="57">
        <f t="shared" si="12"/>
        <v>0.26400000000000001</v>
      </c>
      <c r="V11" s="58">
        <f t="shared" si="13"/>
        <v>0.26500000000000001</v>
      </c>
      <c r="W11" s="59">
        <f t="shared" si="14"/>
        <v>0.26300000000000001</v>
      </c>
      <c r="X11" s="60">
        <f t="shared" si="15"/>
        <v>54</v>
      </c>
      <c r="Y11" s="61">
        <f t="shared" si="16"/>
        <v>54</v>
      </c>
      <c r="Z11" s="62">
        <f t="shared" si="17"/>
        <v>54</v>
      </c>
      <c r="AA11" s="63">
        <f t="shared" si="18"/>
        <v>55</v>
      </c>
      <c r="AB11" s="63">
        <f t="shared" si="19"/>
        <v>58</v>
      </c>
      <c r="AC11" s="60">
        <v>0</v>
      </c>
      <c r="AD11" s="63">
        <v>18</v>
      </c>
      <c r="AE11" s="64">
        <v>18</v>
      </c>
      <c r="AF11" s="65">
        <v>6</v>
      </c>
    </row>
    <row r="12" spans="1:32">
      <c r="A12" s="43">
        <v>4</v>
      </c>
      <c r="B12" s="66" t="s">
        <v>6</v>
      </c>
      <c r="C12" s="67" t="s">
        <v>6</v>
      </c>
      <c r="D12" s="46">
        <v>1251</v>
      </c>
      <c r="E12" s="47">
        <v>1255</v>
      </c>
      <c r="F12" s="48">
        <v>1255</v>
      </c>
      <c r="G12" s="49">
        <v>1265</v>
      </c>
      <c r="H12" s="50">
        <v>1265</v>
      </c>
      <c r="I12" s="46">
        <f t="shared" si="0"/>
        <v>4</v>
      </c>
      <c r="J12" s="47">
        <f t="shared" si="1"/>
        <v>0</v>
      </c>
      <c r="K12" s="48">
        <f t="shared" si="2"/>
        <v>10</v>
      </c>
      <c r="L12" s="48">
        <f t="shared" si="3"/>
        <v>0</v>
      </c>
      <c r="M12" s="51">
        <f t="shared" si="4"/>
        <v>14</v>
      </c>
      <c r="N12" s="52">
        <f t="shared" si="5"/>
        <v>0.32</v>
      </c>
      <c r="O12" s="53">
        <f t="shared" si="6"/>
        <v>0</v>
      </c>
      <c r="P12" s="54">
        <f t="shared" si="7"/>
        <v>0.8</v>
      </c>
      <c r="Q12" s="54">
        <f t="shared" si="8"/>
        <v>0</v>
      </c>
      <c r="R12" s="54">
        <f t="shared" si="9"/>
        <v>1.1200000000000001</v>
      </c>
      <c r="S12" s="55">
        <f t="shared" si="10"/>
        <v>1.9E-2</v>
      </c>
      <c r="T12" s="56">
        <f t="shared" si="11"/>
        <v>1.9E-2</v>
      </c>
      <c r="U12" s="57">
        <f t="shared" si="12"/>
        <v>1.7999999999999999E-2</v>
      </c>
      <c r="V12" s="58">
        <f t="shared" si="13"/>
        <v>1.7999999999999999E-2</v>
      </c>
      <c r="W12" s="59">
        <f t="shared" si="14"/>
        <v>1.7999999999999999E-2</v>
      </c>
      <c r="X12" s="60">
        <f t="shared" si="15"/>
        <v>188</v>
      </c>
      <c r="Y12" s="61">
        <f t="shared" si="16"/>
        <v>188</v>
      </c>
      <c r="Z12" s="62">
        <f t="shared" si="17"/>
        <v>188</v>
      </c>
      <c r="AA12" s="63">
        <f t="shared" si="18"/>
        <v>188</v>
      </c>
      <c r="AB12" s="63">
        <f t="shared" si="19"/>
        <v>188</v>
      </c>
      <c r="AC12" s="60">
        <v>0</v>
      </c>
      <c r="AD12" s="63">
        <v>0</v>
      </c>
      <c r="AE12" s="64">
        <v>0</v>
      </c>
      <c r="AF12" s="65">
        <v>0</v>
      </c>
    </row>
    <row r="13" spans="1:32">
      <c r="A13" s="43">
        <v>4</v>
      </c>
      <c r="B13" s="66" t="s">
        <v>89</v>
      </c>
      <c r="C13" s="67" t="s">
        <v>312</v>
      </c>
      <c r="D13" s="46">
        <v>70180</v>
      </c>
      <c r="E13" s="47">
        <v>70705</v>
      </c>
      <c r="F13" s="48">
        <v>71240</v>
      </c>
      <c r="G13" s="49">
        <v>73235</v>
      </c>
      <c r="H13" s="50">
        <v>74630</v>
      </c>
      <c r="I13" s="46">
        <f t="shared" si="0"/>
        <v>525</v>
      </c>
      <c r="J13" s="47">
        <f t="shared" si="1"/>
        <v>535</v>
      </c>
      <c r="K13" s="48">
        <f t="shared" si="2"/>
        <v>1995</v>
      </c>
      <c r="L13" s="48">
        <f t="shared" si="3"/>
        <v>1395</v>
      </c>
      <c r="M13" s="51">
        <f t="shared" si="4"/>
        <v>4450</v>
      </c>
      <c r="N13" s="52">
        <f t="shared" si="5"/>
        <v>0.75</v>
      </c>
      <c r="O13" s="53">
        <f t="shared" si="6"/>
        <v>0.76</v>
      </c>
      <c r="P13" s="54">
        <f t="shared" si="7"/>
        <v>2.8</v>
      </c>
      <c r="Q13" s="54">
        <f t="shared" si="8"/>
        <v>1.9</v>
      </c>
      <c r="R13" s="54">
        <f t="shared" si="9"/>
        <v>6.34</v>
      </c>
      <c r="S13" s="55">
        <f t="shared" si="10"/>
        <v>1.044</v>
      </c>
      <c r="T13" s="56">
        <f t="shared" si="11"/>
        <v>1.0449999999999999</v>
      </c>
      <c r="U13" s="57">
        <f t="shared" si="12"/>
        <v>1.0449999999999999</v>
      </c>
      <c r="V13" s="58">
        <f t="shared" si="13"/>
        <v>1.0640000000000001</v>
      </c>
      <c r="W13" s="59">
        <f t="shared" si="14"/>
        <v>1.071</v>
      </c>
      <c r="X13" s="60">
        <f t="shared" si="15"/>
        <v>14</v>
      </c>
      <c r="Y13" s="61">
        <f t="shared" si="16"/>
        <v>14</v>
      </c>
      <c r="Z13" s="62">
        <f t="shared" si="17"/>
        <v>15</v>
      </c>
      <c r="AA13" s="63">
        <f t="shared" si="18"/>
        <v>15</v>
      </c>
      <c r="AB13" s="63">
        <f t="shared" si="19"/>
        <v>15</v>
      </c>
      <c r="AC13" s="60">
        <v>0</v>
      </c>
      <c r="AD13" s="63">
        <v>0</v>
      </c>
      <c r="AE13" s="64">
        <v>0</v>
      </c>
      <c r="AF13" s="65">
        <v>0</v>
      </c>
    </row>
    <row r="14" spans="1:32">
      <c r="A14" s="43">
        <v>4</v>
      </c>
      <c r="B14" s="66" t="s">
        <v>128</v>
      </c>
      <c r="C14" s="67" t="s">
        <v>127</v>
      </c>
      <c r="D14" s="46">
        <v>23025</v>
      </c>
      <c r="E14" s="47">
        <v>23030</v>
      </c>
      <c r="F14" s="48">
        <v>23090</v>
      </c>
      <c r="G14" s="49">
        <v>23190</v>
      </c>
      <c r="H14" s="50">
        <v>23360</v>
      </c>
      <c r="I14" s="46">
        <f t="shared" si="0"/>
        <v>5</v>
      </c>
      <c r="J14" s="47">
        <f t="shared" si="1"/>
        <v>60</v>
      </c>
      <c r="K14" s="48">
        <f t="shared" si="2"/>
        <v>100</v>
      </c>
      <c r="L14" s="48">
        <f t="shared" si="3"/>
        <v>170</v>
      </c>
      <c r="M14" s="51">
        <f t="shared" si="4"/>
        <v>335</v>
      </c>
      <c r="N14" s="52">
        <f t="shared" si="5"/>
        <v>0.02</v>
      </c>
      <c r="O14" s="53">
        <f t="shared" si="6"/>
        <v>0.26</v>
      </c>
      <c r="P14" s="54">
        <f t="shared" si="7"/>
        <v>0.43</v>
      </c>
      <c r="Q14" s="54">
        <f t="shared" si="8"/>
        <v>0.73</v>
      </c>
      <c r="R14" s="54">
        <f t="shared" si="9"/>
        <v>1.45</v>
      </c>
      <c r="S14" s="55">
        <f t="shared" si="10"/>
        <v>0.34200000000000003</v>
      </c>
      <c r="T14" s="56">
        <f t="shared" si="11"/>
        <v>0.34</v>
      </c>
      <c r="U14" s="57">
        <f t="shared" si="12"/>
        <v>0.33900000000000002</v>
      </c>
      <c r="V14" s="58">
        <f t="shared" si="13"/>
        <v>0.33700000000000002</v>
      </c>
      <c r="W14" s="59">
        <f t="shared" si="14"/>
        <v>0.33500000000000002</v>
      </c>
      <c r="X14" s="60">
        <f t="shared" si="15"/>
        <v>41</v>
      </c>
      <c r="Y14" s="61">
        <f t="shared" si="16"/>
        <v>41</v>
      </c>
      <c r="Z14" s="62">
        <f t="shared" si="17"/>
        <v>42</v>
      </c>
      <c r="AA14" s="63">
        <f t="shared" si="18"/>
        <v>42</v>
      </c>
      <c r="AB14" s="63">
        <f t="shared" si="19"/>
        <v>42</v>
      </c>
      <c r="AC14" s="60">
        <v>0</v>
      </c>
      <c r="AD14" s="63">
        <v>0</v>
      </c>
      <c r="AE14" s="64">
        <v>0</v>
      </c>
      <c r="AF14" s="65">
        <v>0</v>
      </c>
    </row>
    <row r="15" spans="1:32">
      <c r="A15" s="43">
        <v>4</v>
      </c>
      <c r="B15" s="66" t="s">
        <v>24</v>
      </c>
      <c r="C15" s="67" t="s">
        <v>23</v>
      </c>
      <c r="D15" s="46">
        <v>17571</v>
      </c>
      <c r="E15" s="47">
        <v>17780</v>
      </c>
      <c r="F15" s="48">
        <v>17920</v>
      </c>
      <c r="G15" s="49">
        <v>18130</v>
      </c>
      <c r="H15" s="50">
        <v>18680</v>
      </c>
      <c r="I15" s="46">
        <f t="shared" si="0"/>
        <v>209</v>
      </c>
      <c r="J15" s="47">
        <f t="shared" si="1"/>
        <v>140</v>
      </c>
      <c r="K15" s="48">
        <f t="shared" si="2"/>
        <v>210</v>
      </c>
      <c r="L15" s="48">
        <f t="shared" si="3"/>
        <v>550</v>
      </c>
      <c r="M15" s="51">
        <f t="shared" si="4"/>
        <v>1109</v>
      </c>
      <c r="N15" s="52">
        <f t="shared" si="5"/>
        <v>1.19</v>
      </c>
      <c r="O15" s="53">
        <f t="shared" si="6"/>
        <v>0.79</v>
      </c>
      <c r="P15" s="54">
        <f t="shared" si="7"/>
        <v>1.17</v>
      </c>
      <c r="Q15" s="54">
        <f t="shared" si="8"/>
        <v>3.03</v>
      </c>
      <c r="R15" s="54">
        <f t="shared" si="9"/>
        <v>6.31</v>
      </c>
      <c r="S15" s="55">
        <f t="shared" si="10"/>
        <v>0.26100000000000001</v>
      </c>
      <c r="T15" s="56">
        <f t="shared" si="11"/>
        <v>0.26300000000000001</v>
      </c>
      <c r="U15" s="57">
        <f t="shared" si="12"/>
        <v>0.26300000000000001</v>
      </c>
      <c r="V15" s="58">
        <f t="shared" si="13"/>
        <v>0.26300000000000001</v>
      </c>
      <c r="W15" s="59">
        <f t="shared" si="14"/>
        <v>0.26800000000000002</v>
      </c>
      <c r="X15" s="60">
        <f t="shared" si="15"/>
        <v>56</v>
      </c>
      <c r="Y15" s="61">
        <f t="shared" si="16"/>
        <v>55</v>
      </c>
      <c r="Z15" s="62">
        <f t="shared" si="17"/>
        <v>55</v>
      </c>
      <c r="AA15" s="63">
        <f t="shared" si="18"/>
        <v>56</v>
      </c>
      <c r="AB15" s="63">
        <f t="shared" si="19"/>
        <v>54</v>
      </c>
      <c r="AC15" s="60">
        <v>65</v>
      </c>
      <c r="AD15" s="63">
        <v>14</v>
      </c>
      <c r="AE15" s="64">
        <v>15</v>
      </c>
      <c r="AF15" s="65">
        <v>107</v>
      </c>
    </row>
    <row r="16" spans="1:32">
      <c r="A16" s="43">
        <v>4</v>
      </c>
      <c r="B16" s="66" t="s">
        <v>90</v>
      </c>
      <c r="C16" s="67" t="s">
        <v>87</v>
      </c>
      <c r="D16" s="46">
        <v>299</v>
      </c>
      <c r="E16" s="47">
        <v>300</v>
      </c>
      <c r="F16" s="48">
        <v>300</v>
      </c>
      <c r="G16" s="49">
        <v>290</v>
      </c>
      <c r="H16" s="50">
        <v>295</v>
      </c>
      <c r="I16" s="46">
        <f t="shared" si="0"/>
        <v>1</v>
      </c>
      <c r="J16" s="47">
        <f t="shared" si="1"/>
        <v>0</v>
      </c>
      <c r="K16" s="48">
        <f t="shared" si="2"/>
        <v>-10</v>
      </c>
      <c r="L16" s="48">
        <f t="shared" si="3"/>
        <v>5</v>
      </c>
      <c r="M16" s="51">
        <f t="shared" si="4"/>
        <v>-4</v>
      </c>
      <c r="N16" s="52">
        <f t="shared" si="5"/>
        <v>0.33</v>
      </c>
      <c r="O16" s="53">
        <f t="shared" si="6"/>
        <v>0</v>
      </c>
      <c r="P16" s="54">
        <f t="shared" si="7"/>
        <v>-3.33</v>
      </c>
      <c r="Q16" s="54">
        <f t="shared" si="8"/>
        <v>1.72</v>
      </c>
      <c r="R16" s="54">
        <f t="shared" si="9"/>
        <v>-1.34</v>
      </c>
      <c r="S16" s="55">
        <f t="shared" si="10"/>
        <v>4.0000000000000001E-3</v>
      </c>
      <c r="T16" s="56">
        <f t="shared" si="11"/>
        <v>4.0000000000000001E-3</v>
      </c>
      <c r="U16" s="57">
        <f t="shared" si="12"/>
        <v>4.0000000000000001E-3</v>
      </c>
      <c r="V16" s="58">
        <f t="shared" si="13"/>
        <v>4.0000000000000001E-3</v>
      </c>
      <c r="W16" s="59">
        <f t="shared" si="14"/>
        <v>4.0000000000000001E-3</v>
      </c>
      <c r="X16" s="60">
        <f t="shared" si="15"/>
        <v>252</v>
      </c>
      <c r="Y16" s="61">
        <f t="shared" si="16"/>
        <v>251</v>
      </c>
      <c r="Z16" s="62">
        <f t="shared" si="17"/>
        <v>252</v>
      </c>
      <c r="AA16" s="63">
        <f t="shared" si="18"/>
        <v>254</v>
      </c>
      <c r="AB16" s="63">
        <f t="shared" si="19"/>
        <v>254</v>
      </c>
      <c r="AC16" s="60">
        <v>0</v>
      </c>
      <c r="AD16" s="63">
        <v>0</v>
      </c>
      <c r="AE16" s="64">
        <v>0</v>
      </c>
      <c r="AF16" s="65">
        <v>0</v>
      </c>
    </row>
    <row r="17" spans="1:32">
      <c r="A17" s="43">
        <v>4</v>
      </c>
      <c r="B17" s="66" t="s">
        <v>91</v>
      </c>
      <c r="C17" s="67" t="s">
        <v>87</v>
      </c>
      <c r="D17" s="46">
        <v>122363</v>
      </c>
      <c r="E17" s="47">
        <v>123400</v>
      </c>
      <c r="F17" s="48">
        <v>124600</v>
      </c>
      <c r="G17" s="49">
        <v>132100</v>
      </c>
      <c r="H17" s="50">
        <v>134400</v>
      </c>
      <c r="I17" s="46">
        <f t="shared" si="0"/>
        <v>1037</v>
      </c>
      <c r="J17" s="47">
        <f t="shared" si="1"/>
        <v>1200</v>
      </c>
      <c r="K17" s="48">
        <f t="shared" si="2"/>
        <v>7500</v>
      </c>
      <c r="L17" s="48">
        <f t="shared" si="3"/>
        <v>2300</v>
      </c>
      <c r="M17" s="51">
        <f t="shared" si="4"/>
        <v>12037</v>
      </c>
      <c r="N17" s="52">
        <f t="shared" si="5"/>
        <v>0.85</v>
      </c>
      <c r="O17" s="53">
        <f t="shared" si="6"/>
        <v>0.97</v>
      </c>
      <c r="P17" s="54">
        <f t="shared" si="7"/>
        <v>6.02</v>
      </c>
      <c r="Q17" s="54">
        <f t="shared" si="8"/>
        <v>1.74</v>
      </c>
      <c r="R17" s="54">
        <f t="shared" si="9"/>
        <v>9.84</v>
      </c>
      <c r="S17" s="55">
        <f t="shared" si="10"/>
        <v>1.82</v>
      </c>
      <c r="T17" s="56">
        <f t="shared" si="11"/>
        <v>1.823</v>
      </c>
      <c r="U17" s="57">
        <f t="shared" si="12"/>
        <v>1.8280000000000001</v>
      </c>
      <c r="V17" s="58">
        <f t="shared" si="13"/>
        <v>1.919</v>
      </c>
      <c r="W17" s="59">
        <f t="shared" si="14"/>
        <v>1.929</v>
      </c>
      <c r="X17" s="60">
        <f t="shared" si="15"/>
        <v>5</v>
      </c>
      <c r="Y17" s="61">
        <f t="shared" si="16"/>
        <v>5</v>
      </c>
      <c r="Z17" s="62">
        <f t="shared" si="17"/>
        <v>5</v>
      </c>
      <c r="AA17" s="63">
        <f t="shared" si="18"/>
        <v>5</v>
      </c>
      <c r="AB17" s="63">
        <f t="shared" si="19"/>
        <v>5</v>
      </c>
      <c r="AC17" s="60">
        <v>0</v>
      </c>
      <c r="AD17" s="63">
        <v>0</v>
      </c>
      <c r="AE17" s="64">
        <v>5630</v>
      </c>
      <c r="AF17" s="65">
        <v>0</v>
      </c>
    </row>
    <row r="18" spans="1:32">
      <c r="A18" s="43">
        <v>4</v>
      </c>
      <c r="B18" s="66" t="s">
        <v>273</v>
      </c>
      <c r="C18" s="67" t="s">
        <v>272</v>
      </c>
      <c r="D18" s="46">
        <v>80885</v>
      </c>
      <c r="E18" s="47">
        <v>81070</v>
      </c>
      <c r="F18" s="48">
        <v>81360</v>
      </c>
      <c r="G18" s="49">
        <v>82310</v>
      </c>
      <c r="H18" s="50">
        <v>82810</v>
      </c>
      <c r="I18" s="46">
        <f t="shared" si="0"/>
        <v>185</v>
      </c>
      <c r="J18" s="47">
        <f t="shared" si="1"/>
        <v>290</v>
      </c>
      <c r="K18" s="48">
        <f t="shared" si="2"/>
        <v>950</v>
      </c>
      <c r="L18" s="48">
        <f t="shared" si="3"/>
        <v>500</v>
      </c>
      <c r="M18" s="51">
        <f t="shared" si="4"/>
        <v>1925</v>
      </c>
      <c r="N18" s="52">
        <f t="shared" si="5"/>
        <v>0.23</v>
      </c>
      <c r="O18" s="53">
        <f t="shared" si="6"/>
        <v>0.36</v>
      </c>
      <c r="P18" s="54">
        <f t="shared" si="7"/>
        <v>1.17</v>
      </c>
      <c r="Q18" s="54">
        <f t="shared" si="8"/>
        <v>0.61</v>
      </c>
      <c r="R18" s="54">
        <f t="shared" si="9"/>
        <v>2.38</v>
      </c>
      <c r="S18" s="55">
        <f t="shared" si="10"/>
        <v>1.2030000000000001</v>
      </c>
      <c r="T18" s="56">
        <f t="shared" si="11"/>
        <v>1.198</v>
      </c>
      <c r="U18" s="57">
        <f t="shared" si="12"/>
        <v>1.1930000000000001</v>
      </c>
      <c r="V18" s="58">
        <f t="shared" si="13"/>
        <v>1.196</v>
      </c>
      <c r="W18" s="59">
        <f t="shared" si="14"/>
        <v>1.1879999999999999</v>
      </c>
      <c r="X18" s="60">
        <f t="shared" si="15"/>
        <v>12</v>
      </c>
      <c r="Y18" s="61">
        <f t="shared" si="16"/>
        <v>12</v>
      </c>
      <c r="Z18" s="62">
        <f t="shared" si="17"/>
        <v>13</v>
      </c>
      <c r="AA18" s="63">
        <f t="shared" si="18"/>
        <v>12</v>
      </c>
      <c r="AB18" s="63">
        <f t="shared" si="19"/>
        <v>12</v>
      </c>
      <c r="AC18" s="60">
        <v>0</v>
      </c>
      <c r="AD18" s="63">
        <v>21</v>
      </c>
      <c r="AE18" s="64">
        <v>0</v>
      </c>
      <c r="AF18" s="65">
        <v>81</v>
      </c>
    </row>
    <row r="19" spans="1:32">
      <c r="A19" s="43">
        <v>4</v>
      </c>
      <c r="B19" s="66" t="s">
        <v>9</v>
      </c>
      <c r="C19" s="67" t="s">
        <v>8</v>
      </c>
      <c r="D19" s="46">
        <v>3038</v>
      </c>
      <c r="E19" s="47">
        <v>3145</v>
      </c>
      <c r="F19" s="48">
        <v>3295</v>
      </c>
      <c r="G19" s="49">
        <v>3240</v>
      </c>
      <c r="H19" s="50">
        <v>3255</v>
      </c>
      <c r="I19" s="46">
        <f t="shared" si="0"/>
        <v>107</v>
      </c>
      <c r="J19" s="47">
        <f t="shared" si="1"/>
        <v>150</v>
      </c>
      <c r="K19" s="48">
        <f t="shared" si="2"/>
        <v>-55</v>
      </c>
      <c r="L19" s="48">
        <f t="shared" si="3"/>
        <v>15</v>
      </c>
      <c r="M19" s="51">
        <f t="shared" si="4"/>
        <v>217</v>
      </c>
      <c r="N19" s="52">
        <f t="shared" si="5"/>
        <v>3.52</v>
      </c>
      <c r="O19" s="53">
        <f t="shared" si="6"/>
        <v>4.7699999999999996</v>
      </c>
      <c r="P19" s="54">
        <f t="shared" si="7"/>
        <v>-1.67</v>
      </c>
      <c r="Q19" s="54">
        <f t="shared" si="8"/>
        <v>0.46</v>
      </c>
      <c r="R19" s="54">
        <f t="shared" si="9"/>
        <v>7.14</v>
      </c>
      <c r="S19" s="55">
        <f t="shared" si="10"/>
        <v>4.4999999999999998E-2</v>
      </c>
      <c r="T19" s="56">
        <f t="shared" si="11"/>
        <v>4.5999999999999999E-2</v>
      </c>
      <c r="U19" s="57">
        <f t="shared" si="12"/>
        <v>4.8000000000000001E-2</v>
      </c>
      <c r="V19" s="58">
        <f t="shared" si="13"/>
        <v>4.7E-2</v>
      </c>
      <c r="W19" s="59">
        <f t="shared" si="14"/>
        <v>4.7E-2</v>
      </c>
      <c r="X19" s="60">
        <f t="shared" si="15"/>
        <v>137</v>
      </c>
      <c r="Y19" s="61">
        <f t="shared" si="16"/>
        <v>135</v>
      </c>
      <c r="Z19" s="62">
        <f t="shared" si="17"/>
        <v>134</v>
      </c>
      <c r="AA19" s="63">
        <f t="shared" si="18"/>
        <v>135</v>
      </c>
      <c r="AB19" s="63">
        <f t="shared" si="19"/>
        <v>135</v>
      </c>
      <c r="AC19" s="60">
        <v>0</v>
      </c>
      <c r="AD19" s="63">
        <v>0</v>
      </c>
      <c r="AE19" s="64">
        <v>0</v>
      </c>
      <c r="AF19" s="65">
        <v>0</v>
      </c>
    </row>
    <row r="20" spans="1:32">
      <c r="A20" s="43">
        <v>4</v>
      </c>
      <c r="B20" s="66" t="s">
        <v>138</v>
      </c>
      <c r="C20" s="67" t="s">
        <v>137</v>
      </c>
      <c r="D20" s="46">
        <v>712</v>
      </c>
      <c r="E20" s="47">
        <v>720</v>
      </c>
      <c r="F20" s="48">
        <v>730</v>
      </c>
      <c r="G20" s="49">
        <v>725</v>
      </c>
      <c r="H20" s="50">
        <v>730</v>
      </c>
      <c r="I20" s="46">
        <f t="shared" si="0"/>
        <v>8</v>
      </c>
      <c r="J20" s="47">
        <f t="shared" si="1"/>
        <v>10</v>
      </c>
      <c r="K20" s="48">
        <f t="shared" si="2"/>
        <v>-5</v>
      </c>
      <c r="L20" s="48">
        <f t="shared" si="3"/>
        <v>5</v>
      </c>
      <c r="M20" s="51">
        <f t="shared" si="4"/>
        <v>18</v>
      </c>
      <c r="N20" s="52">
        <f t="shared" si="5"/>
        <v>1.1200000000000001</v>
      </c>
      <c r="O20" s="53">
        <f t="shared" si="6"/>
        <v>1.39</v>
      </c>
      <c r="P20" s="54">
        <f t="shared" si="7"/>
        <v>-0.68</v>
      </c>
      <c r="Q20" s="54">
        <f t="shared" si="8"/>
        <v>0.69</v>
      </c>
      <c r="R20" s="54">
        <f t="shared" si="9"/>
        <v>2.5299999999999998</v>
      </c>
      <c r="S20" s="55">
        <f t="shared" si="10"/>
        <v>1.0999999999999999E-2</v>
      </c>
      <c r="T20" s="56">
        <f t="shared" si="11"/>
        <v>1.0999999999999999E-2</v>
      </c>
      <c r="U20" s="57">
        <f t="shared" si="12"/>
        <v>1.0999999999999999E-2</v>
      </c>
      <c r="V20" s="58">
        <f t="shared" si="13"/>
        <v>1.0999999999999999E-2</v>
      </c>
      <c r="W20" s="59">
        <f t="shared" si="14"/>
        <v>0.01</v>
      </c>
      <c r="X20" s="60">
        <f t="shared" si="15"/>
        <v>216</v>
      </c>
      <c r="Y20" s="61">
        <f t="shared" si="16"/>
        <v>216</v>
      </c>
      <c r="Z20" s="62">
        <f t="shared" si="17"/>
        <v>215</v>
      </c>
      <c r="AA20" s="63">
        <f t="shared" si="18"/>
        <v>215</v>
      </c>
      <c r="AB20" s="63">
        <f t="shared" si="19"/>
        <v>215</v>
      </c>
      <c r="AC20" s="60">
        <v>0</v>
      </c>
      <c r="AD20" s="63">
        <v>0</v>
      </c>
      <c r="AE20" s="64">
        <v>0</v>
      </c>
      <c r="AF20" s="65">
        <v>0</v>
      </c>
    </row>
    <row r="21" spans="1:32">
      <c r="A21" s="43">
        <v>4</v>
      </c>
      <c r="B21" s="66" t="s">
        <v>92</v>
      </c>
      <c r="C21" s="67" t="s">
        <v>87</v>
      </c>
      <c r="D21" s="46">
        <v>4153</v>
      </c>
      <c r="E21" s="47">
        <v>4160</v>
      </c>
      <c r="F21" s="48">
        <v>4170</v>
      </c>
      <c r="G21" s="49">
        <v>4170</v>
      </c>
      <c r="H21" s="50">
        <v>4180</v>
      </c>
      <c r="I21" s="46">
        <f t="shared" si="0"/>
        <v>7</v>
      </c>
      <c r="J21" s="47">
        <f t="shared" si="1"/>
        <v>10</v>
      </c>
      <c r="K21" s="48">
        <f t="shared" si="2"/>
        <v>0</v>
      </c>
      <c r="L21" s="48">
        <f t="shared" si="3"/>
        <v>10</v>
      </c>
      <c r="M21" s="51">
        <f t="shared" si="4"/>
        <v>27</v>
      </c>
      <c r="N21" s="52">
        <f t="shared" si="5"/>
        <v>0.17</v>
      </c>
      <c r="O21" s="53">
        <f t="shared" si="6"/>
        <v>0.24</v>
      </c>
      <c r="P21" s="54">
        <f t="shared" si="7"/>
        <v>0</v>
      </c>
      <c r="Q21" s="54">
        <f t="shared" si="8"/>
        <v>0.24</v>
      </c>
      <c r="R21" s="54">
        <f t="shared" si="9"/>
        <v>0.65</v>
      </c>
      <c r="S21" s="55">
        <f t="shared" si="10"/>
        <v>6.2E-2</v>
      </c>
      <c r="T21" s="56">
        <f t="shared" si="11"/>
        <v>6.0999999999999999E-2</v>
      </c>
      <c r="U21" s="57">
        <f t="shared" si="12"/>
        <v>6.0999999999999999E-2</v>
      </c>
      <c r="V21" s="58">
        <f t="shared" si="13"/>
        <v>6.0999999999999999E-2</v>
      </c>
      <c r="W21" s="59">
        <f t="shared" si="14"/>
        <v>0.06</v>
      </c>
      <c r="X21" s="60">
        <f t="shared" si="15"/>
        <v>126</v>
      </c>
      <c r="Y21" s="61">
        <f t="shared" si="16"/>
        <v>126</v>
      </c>
      <c r="Z21" s="62">
        <f t="shared" si="17"/>
        <v>126</v>
      </c>
      <c r="AA21" s="63">
        <f t="shared" si="18"/>
        <v>126</v>
      </c>
      <c r="AB21" s="63">
        <f t="shared" si="19"/>
        <v>126</v>
      </c>
      <c r="AC21" s="60">
        <v>0</v>
      </c>
      <c r="AD21" s="63">
        <v>0</v>
      </c>
      <c r="AE21" s="64">
        <v>0</v>
      </c>
      <c r="AF21" s="65">
        <v>0</v>
      </c>
    </row>
    <row r="22" spans="1:32">
      <c r="A22" s="43">
        <v>4</v>
      </c>
      <c r="B22" s="66" t="s">
        <v>274</v>
      </c>
      <c r="C22" s="67" t="s">
        <v>272</v>
      </c>
      <c r="D22" s="46">
        <v>4684</v>
      </c>
      <c r="E22" s="47">
        <v>4705</v>
      </c>
      <c r="F22" s="48">
        <v>4760</v>
      </c>
      <c r="G22" s="49">
        <v>4785</v>
      </c>
      <c r="H22" s="50">
        <v>4865</v>
      </c>
      <c r="I22" s="46">
        <f t="shared" si="0"/>
        <v>21</v>
      </c>
      <c r="J22" s="47">
        <f t="shared" si="1"/>
        <v>55</v>
      </c>
      <c r="K22" s="48">
        <f t="shared" si="2"/>
        <v>25</v>
      </c>
      <c r="L22" s="48">
        <f t="shared" si="3"/>
        <v>80</v>
      </c>
      <c r="M22" s="51">
        <f t="shared" si="4"/>
        <v>181</v>
      </c>
      <c r="N22" s="52">
        <f t="shared" si="5"/>
        <v>0.45</v>
      </c>
      <c r="O22" s="53">
        <f t="shared" si="6"/>
        <v>1.17</v>
      </c>
      <c r="P22" s="54">
        <f t="shared" si="7"/>
        <v>0.53</v>
      </c>
      <c r="Q22" s="54">
        <f t="shared" si="8"/>
        <v>1.67</v>
      </c>
      <c r="R22" s="54">
        <f t="shared" si="9"/>
        <v>3.86</v>
      </c>
      <c r="S22" s="55">
        <f t="shared" si="10"/>
        <v>7.0000000000000007E-2</v>
      </c>
      <c r="T22" s="56">
        <f t="shared" si="11"/>
        <v>7.0000000000000007E-2</v>
      </c>
      <c r="U22" s="57">
        <f t="shared" si="12"/>
        <v>7.0000000000000007E-2</v>
      </c>
      <c r="V22" s="58">
        <f t="shared" si="13"/>
        <v>7.0000000000000007E-2</v>
      </c>
      <c r="W22" s="59">
        <f t="shared" si="14"/>
        <v>7.0000000000000007E-2</v>
      </c>
      <c r="X22" s="60">
        <f t="shared" si="15"/>
        <v>120</v>
      </c>
      <c r="Y22" s="61">
        <f t="shared" si="16"/>
        <v>121</v>
      </c>
      <c r="Z22" s="62">
        <f t="shared" si="17"/>
        <v>121</v>
      </c>
      <c r="AA22" s="63">
        <f t="shared" si="18"/>
        <v>121</v>
      </c>
      <c r="AB22" s="63">
        <f t="shared" si="19"/>
        <v>120</v>
      </c>
      <c r="AC22" s="60">
        <v>0</v>
      </c>
      <c r="AD22" s="63">
        <v>0</v>
      </c>
      <c r="AE22" s="64">
        <v>0</v>
      </c>
      <c r="AF22" s="65">
        <v>0</v>
      </c>
    </row>
    <row r="23" spans="1:32">
      <c r="A23" s="43">
        <v>4</v>
      </c>
      <c r="B23" s="66" t="s">
        <v>185</v>
      </c>
      <c r="C23" s="67" t="s">
        <v>184</v>
      </c>
      <c r="D23" s="46">
        <v>17374</v>
      </c>
      <c r="E23" s="47">
        <v>17500</v>
      </c>
      <c r="F23" s="48">
        <v>17730</v>
      </c>
      <c r="G23" s="49">
        <v>18010</v>
      </c>
      <c r="H23" s="50">
        <v>18520</v>
      </c>
      <c r="I23" s="46">
        <f t="shared" si="0"/>
        <v>126</v>
      </c>
      <c r="J23" s="47">
        <f t="shared" si="1"/>
        <v>230</v>
      </c>
      <c r="K23" s="48">
        <f t="shared" si="2"/>
        <v>280</v>
      </c>
      <c r="L23" s="48">
        <f t="shared" si="3"/>
        <v>510</v>
      </c>
      <c r="M23" s="51">
        <f t="shared" si="4"/>
        <v>1146</v>
      </c>
      <c r="N23" s="52">
        <f t="shared" si="5"/>
        <v>0.73</v>
      </c>
      <c r="O23" s="53">
        <f t="shared" si="6"/>
        <v>1.31</v>
      </c>
      <c r="P23" s="54">
        <f t="shared" si="7"/>
        <v>1.58</v>
      </c>
      <c r="Q23" s="54">
        <f t="shared" si="8"/>
        <v>2.83</v>
      </c>
      <c r="R23" s="54">
        <f t="shared" si="9"/>
        <v>6.6</v>
      </c>
      <c r="S23" s="55">
        <f t="shared" si="10"/>
        <v>0.25800000000000001</v>
      </c>
      <c r="T23" s="56">
        <f t="shared" si="11"/>
        <v>0.25900000000000001</v>
      </c>
      <c r="U23" s="57">
        <f t="shared" si="12"/>
        <v>0.26</v>
      </c>
      <c r="V23" s="58">
        <f t="shared" si="13"/>
        <v>0.26200000000000001</v>
      </c>
      <c r="W23" s="59">
        <f t="shared" si="14"/>
        <v>0.26600000000000001</v>
      </c>
      <c r="X23" s="60">
        <f t="shared" si="15"/>
        <v>57</v>
      </c>
      <c r="Y23" s="61">
        <f t="shared" si="16"/>
        <v>58</v>
      </c>
      <c r="Z23" s="62">
        <f t="shared" si="17"/>
        <v>58</v>
      </c>
      <c r="AA23" s="63">
        <f t="shared" si="18"/>
        <v>58</v>
      </c>
      <c r="AB23" s="63">
        <f t="shared" si="19"/>
        <v>55</v>
      </c>
      <c r="AC23" s="60">
        <v>0</v>
      </c>
      <c r="AD23" s="63">
        <v>0</v>
      </c>
      <c r="AE23" s="64">
        <v>0</v>
      </c>
      <c r="AF23" s="65">
        <v>0</v>
      </c>
    </row>
    <row r="24" spans="1:32">
      <c r="A24" s="43">
        <v>4</v>
      </c>
      <c r="B24" s="66" t="s">
        <v>93</v>
      </c>
      <c r="C24" s="67" t="s">
        <v>313</v>
      </c>
      <c r="D24" s="46">
        <v>33505</v>
      </c>
      <c r="E24" s="47">
        <v>33720</v>
      </c>
      <c r="F24" s="48">
        <v>34000</v>
      </c>
      <c r="G24" s="49">
        <v>34460</v>
      </c>
      <c r="H24" s="50">
        <v>41630</v>
      </c>
      <c r="I24" s="46">
        <f t="shared" si="0"/>
        <v>215</v>
      </c>
      <c r="J24" s="47">
        <f t="shared" si="1"/>
        <v>280</v>
      </c>
      <c r="K24" s="48">
        <f t="shared" si="2"/>
        <v>460</v>
      </c>
      <c r="L24" s="48">
        <f t="shared" si="3"/>
        <v>7170</v>
      </c>
      <c r="M24" s="51">
        <f t="shared" si="4"/>
        <v>8125</v>
      </c>
      <c r="N24" s="52">
        <f t="shared" si="5"/>
        <v>0.64</v>
      </c>
      <c r="O24" s="53">
        <f t="shared" si="6"/>
        <v>0.83</v>
      </c>
      <c r="P24" s="54">
        <f t="shared" si="7"/>
        <v>1.35</v>
      </c>
      <c r="Q24" s="54">
        <f t="shared" si="8"/>
        <v>20.81</v>
      </c>
      <c r="R24" s="54">
        <f t="shared" si="9"/>
        <v>24.25</v>
      </c>
      <c r="S24" s="55">
        <f t="shared" si="10"/>
        <v>0.498</v>
      </c>
      <c r="T24" s="56">
        <f t="shared" si="11"/>
        <v>0.498</v>
      </c>
      <c r="U24" s="57">
        <f t="shared" si="12"/>
        <v>0.499</v>
      </c>
      <c r="V24" s="58">
        <f t="shared" si="13"/>
        <v>0.501</v>
      </c>
      <c r="W24" s="59">
        <f t="shared" si="14"/>
        <v>0.59699999999999998</v>
      </c>
      <c r="X24" s="60">
        <f t="shared" si="15"/>
        <v>30</v>
      </c>
      <c r="Y24" s="61">
        <f t="shared" si="16"/>
        <v>31</v>
      </c>
      <c r="Z24" s="62">
        <f t="shared" si="17"/>
        <v>31</v>
      </c>
      <c r="AA24" s="63">
        <f t="shared" si="18"/>
        <v>31</v>
      </c>
      <c r="AB24" s="63">
        <f t="shared" si="19"/>
        <v>26</v>
      </c>
      <c r="AC24" s="60">
        <v>0</v>
      </c>
      <c r="AD24" s="63">
        <v>0</v>
      </c>
      <c r="AE24" s="64">
        <v>0</v>
      </c>
      <c r="AF24" s="65">
        <v>6789</v>
      </c>
    </row>
    <row r="25" spans="1:32">
      <c r="A25" s="43">
        <v>4</v>
      </c>
      <c r="B25" s="66" t="s">
        <v>129</v>
      </c>
      <c r="C25" s="67" t="s">
        <v>127</v>
      </c>
      <c r="D25" s="46">
        <v>37729</v>
      </c>
      <c r="E25" s="47">
        <v>38790</v>
      </c>
      <c r="F25" s="48">
        <v>39650</v>
      </c>
      <c r="G25" s="49">
        <v>37850</v>
      </c>
      <c r="H25" s="50">
        <v>38180</v>
      </c>
      <c r="I25" s="46">
        <f t="shared" si="0"/>
        <v>1061</v>
      </c>
      <c r="J25" s="47">
        <f t="shared" si="1"/>
        <v>860</v>
      </c>
      <c r="K25" s="48">
        <f t="shared" si="2"/>
        <v>-1800</v>
      </c>
      <c r="L25" s="48">
        <f t="shared" si="3"/>
        <v>330</v>
      </c>
      <c r="M25" s="51">
        <f t="shared" si="4"/>
        <v>451</v>
      </c>
      <c r="N25" s="52">
        <f t="shared" si="5"/>
        <v>2.81</v>
      </c>
      <c r="O25" s="53">
        <f t="shared" si="6"/>
        <v>2.2200000000000002</v>
      </c>
      <c r="P25" s="54">
        <f t="shared" si="7"/>
        <v>-4.54</v>
      </c>
      <c r="Q25" s="54">
        <f t="shared" si="8"/>
        <v>0.87</v>
      </c>
      <c r="R25" s="54">
        <f t="shared" si="9"/>
        <v>1.2</v>
      </c>
      <c r="S25" s="55">
        <f t="shared" si="10"/>
        <v>0.56100000000000005</v>
      </c>
      <c r="T25" s="56">
        <f t="shared" si="11"/>
        <v>0.57299999999999995</v>
      </c>
      <c r="U25" s="57">
        <f t="shared" si="12"/>
        <v>0.58199999999999996</v>
      </c>
      <c r="V25" s="58">
        <f t="shared" si="13"/>
        <v>0.55000000000000004</v>
      </c>
      <c r="W25" s="59">
        <f t="shared" si="14"/>
        <v>0.54800000000000004</v>
      </c>
      <c r="X25" s="60">
        <f t="shared" si="15"/>
        <v>26</v>
      </c>
      <c r="Y25" s="61">
        <f t="shared" si="16"/>
        <v>27</v>
      </c>
      <c r="Z25" s="62">
        <f t="shared" si="17"/>
        <v>27</v>
      </c>
      <c r="AA25" s="63">
        <f t="shared" si="18"/>
        <v>28</v>
      </c>
      <c r="AB25" s="63">
        <f t="shared" si="19"/>
        <v>29</v>
      </c>
      <c r="AC25" s="60">
        <v>0</v>
      </c>
      <c r="AD25" s="63">
        <v>0</v>
      </c>
      <c r="AE25" s="64">
        <v>0</v>
      </c>
      <c r="AF25" s="65">
        <v>0</v>
      </c>
    </row>
    <row r="26" spans="1:32">
      <c r="A26" s="43">
        <v>4</v>
      </c>
      <c r="B26" s="66" t="s">
        <v>163</v>
      </c>
      <c r="C26" s="67" t="s">
        <v>162</v>
      </c>
      <c r="D26" s="46">
        <v>2370</v>
      </c>
      <c r="E26" s="47">
        <v>2365</v>
      </c>
      <c r="F26" s="48">
        <v>2355</v>
      </c>
      <c r="G26" s="49">
        <v>2370</v>
      </c>
      <c r="H26" s="50">
        <v>2380</v>
      </c>
      <c r="I26" s="46">
        <f t="shared" si="0"/>
        <v>-5</v>
      </c>
      <c r="J26" s="47">
        <f t="shared" si="1"/>
        <v>-10</v>
      </c>
      <c r="K26" s="48">
        <f t="shared" si="2"/>
        <v>15</v>
      </c>
      <c r="L26" s="48">
        <f t="shared" si="3"/>
        <v>10</v>
      </c>
      <c r="M26" s="51">
        <f t="shared" si="4"/>
        <v>10</v>
      </c>
      <c r="N26" s="52">
        <f t="shared" si="5"/>
        <v>-0.21</v>
      </c>
      <c r="O26" s="53">
        <f t="shared" si="6"/>
        <v>-0.42</v>
      </c>
      <c r="P26" s="54">
        <f t="shared" si="7"/>
        <v>0.64</v>
      </c>
      <c r="Q26" s="54">
        <f t="shared" si="8"/>
        <v>0.42</v>
      </c>
      <c r="R26" s="54">
        <f t="shared" si="9"/>
        <v>0.42</v>
      </c>
      <c r="S26" s="55">
        <f t="shared" si="10"/>
        <v>3.5000000000000003E-2</v>
      </c>
      <c r="T26" s="56">
        <f t="shared" si="11"/>
        <v>3.5000000000000003E-2</v>
      </c>
      <c r="U26" s="57">
        <f t="shared" si="12"/>
        <v>3.5000000000000003E-2</v>
      </c>
      <c r="V26" s="58">
        <f t="shared" si="13"/>
        <v>3.4000000000000002E-2</v>
      </c>
      <c r="W26" s="59">
        <f t="shared" si="14"/>
        <v>3.4000000000000002E-2</v>
      </c>
      <c r="X26" s="60">
        <f t="shared" si="15"/>
        <v>152</v>
      </c>
      <c r="Y26" s="61">
        <f t="shared" si="16"/>
        <v>152</v>
      </c>
      <c r="Z26" s="62">
        <f t="shared" si="17"/>
        <v>153</v>
      </c>
      <c r="AA26" s="63">
        <f t="shared" si="18"/>
        <v>153</v>
      </c>
      <c r="AB26" s="63">
        <f t="shared" si="19"/>
        <v>153</v>
      </c>
      <c r="AC26" s="60">
        <v>0</v>
      </c>
      <c r="AD26" s="63">
        <v>0</v>
      </c>
      <c r="AE26" s="64">
        <v>0</v>
      </c>
      <c r="AF26" s="65">
        <v>0</v>
      </c>
    </row>
    <row r="27" spans="1:32">
      <c r="A27" s="43">
        <v>4</v>
      </c>
      <c r="B27" s="66" t="s">
        <v>41</v>
      </c>
      <c r="C27" s="67" t="s">
        <v>40</v>
      </c>
      <c r="D27" s="46">
        <v>2409</v>
      </c>
      <c r="E27" s="47">
        <v>2405</v>
      </c>
      <c r="F27" s="48">
        <v>2415</v>
      </c>
      <c r="G27" s="49">
        <v>2425</v>
      </c>
      <c r="H27" s="50">
        <v>2445</v>
      </c>
      <c r="I27" s="46">
        <f t="shared" si="0"/>
        <v>-4</v>
      </c>
      <c r="J27" s="47">
        <f t="shared" si="1"/>
        <v>10</v>
      </c>
      <c r="K27" s="48">
        <f t="shared" si="2"/>
        <v>10</v>
      </c>
      <c r="L27" s="48">
        <f t="shared" si="3"/>
        <v>20</v>
      </c>
      <c r="M27" s="51">
        <f t="shared" si="4"/>
        <v>36</v>
      </c>
      <c r="N27" s="52">
        <f t="shared" si="5"/>
        <v>-0.17</v>
      </c>
      <c r="O27" s="53">
        <f t="shared" si="6"/>
        <v>0.42</v>
      </c>
      <c r="P27" s="54">
        <f t="shared" si="7"/>
        <v>0.41</v>
      </c>
      <c r="Q27" s="54">
        <f t="shared" si="8"/>
        <v>0.82</v>
      </c>
      <c r="R27" s="54">
        <f t="shared" si="9"/>
        <v>1.49</v>
      </c>
      <c r="S27" s="55">
        <f t="shared" si="10"/>
        <v>3.5999999999999997E-2</v>
      </c>
      <c r="T27" s="56">
        <f t="shared" si="11"/>
        <v>3.5999999999999997E-2</v>
      </c>
      <c r="U27" s="57">
        <f t="shared" si="12"/>
        <v>3.5000000000000003E-2</v>
      </c>
      <c r="V27" s="58">
        <f t="shared" si="13"/>
        <v>3.5000000000000003E-2</v>
      </c>
      <c r="W27" s="59">
        <f t="shared" si="14"/>
        <v>3.5000000000000003E-2</v>
      </c>
      <c r="X27" s="60">
        <f t="shared" si="15"/>
        <v>151</v>
      </c>
      <c r="Y27" s="61">
        <f t="shared" si="16"/>
        <v>151</v>
      </c>
      <c r="Z27" s="62">
        <f t="shared" si="17"/>
        <v>151</v>
      </c>
      <c r="AA27" s="63">
        <f t="shared" si="18"/>
        <v>151</v>
      </c>
      <c r="AB27" s="63">
        <f t="shared" si="19"/>
        <v>151</v>
      </c>
      <c r="AC27" s="60">
        <v>0</v>
      </c>
      <c r="AD27" s="63">
        <v>0</v>
      </c>
      <c r="AE27" s="64">
        <v>0</v>
      </c>
      <c r="AF27" s="65">
        <v>0</v>
      </c>
    </row>
    <row r="28" spans="1:32">
      <c r="A28" s="43">
        <v>4</v>
      </c>
      <c r="B28" s="66" t="s">
        <v>221</v>
      </c>
      <c r="C28" s="67" t="s">
        <v>219</v>
      </c>
      <c r="D28" s="46">
        <v>6087</v>
      </c>
      <c r="E28" s="47">
        <v>6100</v>
      </c>
      <c r="F28" s="48">
        <v>6155</v>
      </c>
      <c r="G28" s="49">
        <v>6315</v>
      </c>
      <c r="H28" s="50">
        <v>6345</v>
      </c>
      <c r="I28" s="46">
        <f t="shared" si="0"/>
        <v>13</v>
      </c>
      <c r="J28" s="47">
        <f t="shared" si="1"/>
        <v>55</v>
      </c>
      <c r="K28" s="48">
        <f t="shared" si="2"/>
        <v>160</v>
      </c>
      <c r="L28" s="48">
        <f t="shared" si="3"/>
        <v>30</v>
      </c>
      <c r="M28" s="51">
        <f t="shared" si="4"/>
        <v>258</v>
      </c>
      <c r="N28" s="52">
        <f t="shared" si="5"/>
        <v>0.21</v>
      </c>
      <c r="O28" s="53">
        <f t="shared" si="6"/>
        <v>0.9</v>
      </c>
      <c r="P28" s="54">
        <f t="shared" si="7"/>
        <v>2.6</v>
      </c>
      <c r="Q28" s="54">
        <f t="shared" si="8"/>
        <v>0.48</v>
      </c>
      <c r="R28" s="54">
        <f t="shared" si="9"/>
        <v>4.24</v>
      </c>
      <c r="S28" s="55">
        <f t="shared" si="10"/>
        <v>9.0999999999999998E-2</v>
      </c>
      <c r="T28" s="56">
        <f t="shared" si="11"/>
        <v>0.09</v>
      </c>
      <c r="U28" s="57">
        <f t="shared" si="12"/>
        <v>0.09</v>
      </c>
      <c r="V28" s="58">
        <f t="shared" si="13"/>
        <v>9.1999999999999998E-2</v>
      </c>
      <c r="W28" s="59">
        <f t="shared" si="14"/>
        <v>9.0999999999999998E-2</v>
      </c>
      <c r="X28" s="60">
        <f t="shared" si="15"/>
        <v>109</v>
      </c>
      <c r="Y28" s="61">
        <f t="shared" si="16"/>
        <v>109</v>
      </c>
      <c r="Z28" s="62">
        <f t="shared" si="17"/>
        <v>109</v>
      </c>
      <c r="AA28" s="63">
        <f t="shared" si="18"/>
        <v>109</v>
      </c>
      <c r="AB28" s="63">
        <f t="shared" si="19"/>
        <v>109</v>
      </c>
      <c r="AC28" s="60">
        <v>0</v>
      </c>
      <c r="AD28" s="63">
        <v>0</v>
      </c>
      <c r="AE28" s="64">
        <v>101</v>
      </c>
      <c r="AF28" s="65">
        <v>0</v>
      </c>
    </row>
    <row r="29" spans="1:32">
      <c r="A29" s="43">
        <v>4</v>
      </c>
      <c r="B29" s="66" t="s">
        <v>186</v>
      </c>
      <c r="C29" s="67" t="s">
        <v>184</v>
      </c>
      <c r="D29" s="46">
        <v>4354</v>
      </c>
      <c r="E29" s="47">
        <v>4345</v>
      </c>
      <c r="F29" s="48">
        <v>4365</v>
      </c>
      <c r="G29" s="49">
        <v>4370</v>
      </c>
      <c r="H29" s="50">
        <v>4430</v>
      </c>
      <c r="I29" s="46">
        <f t="shared" si="0"/>
        <v>-9</v>
      </c>
      <c r="J29" s="47">
        <f t="shared" si="1"/>
        <v>20</v>
      </c>
      <c r="K29" s="48">
        <f t="shared" si="2"/>
        <v>5</v>
      </c>
      <c r="L29" s="48">
        <f t="shared" si="3"/>
        <v>60</v>
      </c>
      <c r="M29" s="51">
        <f t="shared" si="4"/>
        <v>76</v>
      </c>
      <c r="N29" s="52">
        <f t="shared" si="5"/>
        <v>-0.21</v>
      </c>
      <c r="O29" s="53">
        <f t="shared" si="6"/>
        <v>0.46</v>
      </c>
      <c r="P29" s="54">
        <f t="shared" si="7"/>
        <v>0.11</v>
      </c>
      <c r="Q29" s="54">
        <f t="shared" si="8"/>
        <v>1.37</v>
      </c>
      <c r="R29" s="54">
        <f t="shared" si="9"/>
        <v>1.75</v>
      </c>
      <c r="S29" s="55">
        <f t="shared" si="10"/>
        <v>6.5000000000000002E-2</v>
      </c>
      <c r="T29" s="56">
        <f t="shared" si="11"/>
        <v>6.4000000000000001E-2</v>
      </c>
      <c r="U29" s="57">
        <f t="shared" si="12"/>
        <v>6.4000000000000001E-2</v>
      </c>
      <c r="V29" s="58">
        <f t="shared" si="13"/>
        <v>6.3E-2</v>
      </c>
      <c r="W29" s="59">
        <f t="shared" si="14"/>
        <v>6.4000000000000001E-2</v>
      </c>
      <c r="X29" s="60">
        <f t="shared" si="15"/>
        <v>124</v>
      </c>
      <c r="Y29" s="61">
        <f t="shared" si="16"/>
        <v>125</v>
      </c>
      <c r="Z29" s="62">
        <f t="shared" si="17"/>
        <v>125</v>
      </c>
      <c r="AA29" s="63">
        <f t="shared" si="18"/>
        <v>125</v>
      </c>
      <c r="AB29" s="63">
        <f t="shared" si="19"/>
        <v>125</v>
      </c>
      <c r="AC29" s="60">
        <v>0</v>
      </c>
      <c r="AD29" s="63">
        <v>0</v>
      </c>
      <c r="AE29" s="64">
        <v>0</v>
      </c>
      <c r="AF29" s="65">
        <v>0</v>
      </c>
    </row>
    <row r="30" spans="1:32">
      <c r="A30" s="43">
        <v>4</v>
      </c>
      <c r="B30" s="66" t="s">
        <v>259</v>
      </c>
      <c r="C30" s="67" t="s">
        <v>258</v>
      </c>
      <c r="D30" s="46">
        <v>562</v>
      </c>
      <c r="E30" s="47">
        <v>560</v>
      </c>
      <c r="F30" s="48">
        <v>560</v>
      </c>
      <c r="G30" s="49">
        <v>560</v>
      </c>
      <c r="H30" s="50">
        <v>560</v>
      </c>
      <c r="I30" s="46">
        <f t="shared" si="0"/>
        <v>-2</v>
      </c>
      <c r="J30" s="47">
        <f t="shared" si="1"/>
        <v>0</v>
      </c>
      <c r="K30" s="48">
        <f t="shared" si="2"/>
        <v>0</v>
      </c>
      <c r="L30" s="48">
        <f t="shared" si="3"/>
        <v>0</v>
      </c>
      <c r="M30" s="51">
        <f t="shared" si="4"/>
        <v>-2</v>
      </c>
      <c r="N30" s="52">
        <f t="shared" si="5"/>
        <v>-0.36</v>
      </c>
      <c r="O30" s="53">
        <f t="shared" si="6"/>
        <v>0</v>
      </c>
      <c r="P30" s="54">
        <f t="shared" si="7"/>
        <v>0</v>
      </c>
      <c r="Q30" s="54">
        <f t="shared" si="8"/>
        <v>0</v>
      </c>
      <c r="R30" s="54">
        <f t="shared" si="9"/>
        <v>-0.36</v>
      </c>
      <c r="S30" s="55">
        <f t="shared" si="10"/>
        <v>8.0000000000000002E-3</v>
      </c>
      <c r="T30" s="56">
        <f t="shared" si="11"/>
        <v>8.0000000000000002E-3</v>
      </c>
      <c r="U30" s="57">
        <f t="shared" si="12"/>
        <v>8.0000000000000002E-3</v>
      </c>
      <c r="V30" s="58">
        <f t="shared" si="13"/>
        <v>8.0000000000000002E-3</v>
      </c>
      <c r="W30" s="59">
        <f t="shared" si="14"/>
        <v>8.0000000000000002E-3</v>
      </c>
      <c r="X30" s="60">
        <f t="shared" si="15"/>
        <v>229</v>
      </c>
      <c r="Y30" s="61">
        <f t="shared" si="16"/>
        <v>229</v>
      </c>
      <c r="Z30" s="62">
        <f t="shared" si="17"/>
        <v>229</v>
      </c>
      <c r="AA30" s="63">
        <f t="shared" si="18"/>
        <v>230</v>
      </c>
      <c r="AB30" s="63">
        <f t="shared" si="19"/>
        <v>230</v>
      </c>
      <c r="AC30" s="60">
        <v>0</v>
      </c>
      <c r="AD30" s="63">
        <v>0</v>
      </c>
      <c r="AE30" s="64">
        <v>0</v>
      </c>
      <c r="AF30" s="65">
        <v>0</v>
      </c>
    </row>
    <row r="31" spans="1:32">
      <c r="A31" s="43">
        <v>4</v>
      </c>
      <c r="B31" s="66" t="s">
        <v>94</v>
      </c>
      <c r="C31" s="67" t="s">
        <v>87</v>
      </c>
      <c r="D31" s="46">
        <v>33313</v>
      </c>
      <c r="E31" s="47">
        <v>47660</v>
      </c>
      <c r="F31" s="48">
        <v>47730</v>
      </c>
      <c r="G31" s="49">
        <v>48030</v>
      </c>
      <c r="H31" s="50">
        <v>48240</v>
      </c>
      <c r="I31" s="46">
        <f t="shared" si="0"/>
        <v>14347</v>
      </c>
      <c r="J31" s="47">
        <f t="shared" si="1"/>
        <v>70</v>
      </c>
      <c r="K31" s="48">
        <f t="shared" si="2"/>
        <v>300</v>
      </c>
      <c r="L31" s="48">
        <f t="shared" si="3"/>
        <v>210</v>
      </c>
      <c r="M31" s="51">
        <f t="shared" si="4"/>
        <v>14927</v>
      </c>
      <c r="N31" s="52">
        <f t="shared" si="5"/>
        <v>43.07</v>
      </c>
      <c r="O31" s="53">
        <f t="shared" si="6"/>
        <v>0.15</v>
      </c>
      <c r="P31" s="54">
        <f t="shared" si="7"/>
        <v>0.63</v>
      </c>
      <c r="Q31" s="54">
        <f t="shared" si="8"/>
        <v>0.44</v>
      </c>
      <c r="R31" s="54">
        <f t="shared" si="9"/>
        <v>44.81</v>
      </c>
      <c r="S31" s="55">
        <f t="shared" si="10"/>
        <v>0.495</v>
      </c>
      <c r="T31" s="56">
        <f t="shared" si="11"/>
        <v>0.70399999999999996</v>
      </c>
      <c r="U31" s="57">
        <f t="shared" si="12"/>
        <v>0.7</v>
      </c>
      <c r="V31" s="58">
        <f t="shared" si="13"/>
        <v>0.69799999999999995</v>
      </c>
      <c r="W31" s="59">
        <f t="shared" si="14"/>
        <v>0.69199999999999995</v>
      </c>
      <c r="X31" s="60">
        <f t="shared" si="15"/>
        <v>31</v>
      </c>
      <c r="Y31" s="61">
        <f t="shared" si="16"/>
        <v>22</v>
      </c>
      <c r="Z31" s="62">
        <f t="shared" si="17"/>
        <v>22</v>
      </c>
      <c r="AA31" s="63">
        <f t="shared" si="18"/>
        <v>24</v>
      </c>
      <c r="AB31" s="63">
        <f t="shared" si="19"/>
        <v>24</v>
      </c>
      <c r="AC31" s="60">
        <v>14292</v>
      </c>
      <c r="AD31" s="63">
        <v>0</v>
      </c>
      <c r="AE31" s="64">
        <v>0</v>
      </c>
      <c r="AF31" s="65">
        <v>0</v>
      </c>
    </row>
    <row r="32" spans="1:32">
      <c r="A32" s="43">
        <v>4</v>
      </c>
      <c r="B32" s="66" t="s">
        <v>209</v>
      </c>
      <c r="C32" s="67" t="s">
        <v>207</v>
      </c>
      <c r="D32" s="46">
        <v>8388</v>
      </c>
      <c r="E32" s="47">
        <v>8420</v>
      </c>
      <c r="F32" s="48">
        <v>8435</v>
      </c>
      <c r="G32" s="49">
        <v>8445</v>
      </c>
      <c r="H32" s="50">
        <v>8445</v>
      </c>
      <c r="I32" s="46">
        <f t="shared" si="0"/>
        <v>32</v>
      </c>
      <c r="J32" s="47">
        <f t="shared" si="1"/>
        <v>15</v>
      </c>
      <c r="K32" s="48">
        <f t="shared" si="2"/>
        <v>10</v>
      </c>
      <c r="L32" s="48">
        <f t="shared" si="3"/>
        <v>0</v>
      </c>
      <c r="M32" s="51">
        <f t="shared" si="4"/>
        <v>57</v>
      </c>
      <c r="N32" s="52">
        <f t="shared" si="5"/>
        <v>0.38</v>
      </c>
      <c r="O32" s="53">
        <f t="shared" si="6"/>
        <v>0.18</v>
      </c>
      <c r="P32" s="54">
        <f t="shared" si="7"/>
        <v>0.12</v>
      </c>
      <c r="Q32" s="54">
        <f t="shared" si="8"/>
        <v>0</v>
      </c>
      <c r="R32" s="54">
        <f t="shared" si="9"/>
        <v>0.68</v>
      </c>
      <c r="S32" s="55">
        <f t="shared" si="10"/>
        <v>0.125</v>
      </c>
      <c r="T32" s="56">
        <f t="shared" si="11"/>
        <v>0.124</v>
      </c>
      <c r="U32" s="57">
        <f t="shared" si="12"/>
        <v>0.124</v>
      </c>
      <c r="V32" s="58">
        <f t="shared" si="13"/>
        <v>0.123</v>
      </c>
      <c r="W32" s="59">
        <f t="shared" si="14"/>
        <v>0.121</v>
      </c>
      <c r="X32" s="60">
        <f t="shared" si="15"/>
        <v>89</v>
      </c>
      <c r="Y32" s="61">
        <f t="shared" si="16"/>
        <v>90</v>
      </c>
      <c r="Z32" s="62">
        <f t="shared" si="17"/>
        <v>90</v>
      </c>
      <c r="AA32" s="63">
        <f t="shared" si="18"/>
        <v>90</v>
      </c>
      <c r="AB32" s="63">
        <f t="shared" si="19"/>
        <v>91</v>
      </c>
      <c r="AC32" s="60">
        <v>0</v>
      </c>
      <c r="AD32" s="63">
        <v>0</v>
      </c>
      <c r="AE32" s="64">
        <v>0</v>
      </c>
      <c r="AF32" s="65">
        <v>0</v>
      </c>
    </row>
    <row r="33" spans="1:32">
      <c r="A33" s="43">
        <v>4</v>
      </c>
      <c r="B33" s="66" t="s">
        <v>25</v>
      </c>
      <c r="C33" s="67" t="s">
        <v>23</v>
      </c>
      <c r="D33" s="46">
        <v>19355</v>
      </c>
      <c r="E33" s="47">
        <v>19620</v>
      </c>
      <c r="F33" s="48">
        <v>20020</v>
      </c>
      <c r="G33" s="49">
        <v>20320</v>
      </c>
      <c r="H33" s="50">
        <v>20880</v>
      </c>
      <c r="I33" s="46">
        <f t="shared" si="0"/>
        <v>265</v>
      </c>
      <c r="J33" s="47">
        <f t="shared" si="1"/>
        <v>400</v>
      </c>
      <c r="K33" s="48">
        <f t="shared" si="2"/>
        <v>300</v>
      </c>
      <c r="L33" s="48">
        <f t="shared" si="3"/>
        <v>560</v>
      </c>
      <c r="M33" s="51">
        <f t="shared" si="4"/>
        <v>1525</v>
      </c>
      <c r="N33" s="52">
        <f t="shared" si="5"/>
        <v>1.37</v>
      </c>
      <c r="O33" s="53">
        <f t="shared" si="6"/>
        <v>2.04</v>
      </c>
      <c r="P33" s="54">
        <f t="shared" si="7"/>
        <v>1.5</v>
      </c>
      <c r="Q33" s="54">
        <f t="shared" si="8"/>
        <v>2.76</v>
      </c>
      <c r="R33" s="54">
        <f t="shared" si="9"/>
        <v>7.88</v>
      </c>
      <c r="S33" s="55">
        <f t="shared" si="10"/>
        <v>0.28799999999999998</v>
      </c>
      <c r="T33" s="56">
        <f t="shared" si="11"/>
        <v>0.28999999999999998</v>
      </c>
      <c r="U33" s="57">
        <f t="shared" si="12"/>
        <v>0.29399999999999998</v>
      </c>
      <c r="V33" s="58">
        <f t="shared" si="13"/>
        <v>0.29499999999999998</v>
      </c>
      <c r="W33" s="59">
        <f t="shared" si="14"/>
        <v>0.3</v>
      </c>
      <c r="X33" s="60">
        <f t="shared" si="15"/>
        <v>49</v>
      </c>
      <c r="Y33" s="61">
        <f t="shared" si="16"/>
        <v>49</v>
      </c>
      <c r="Z33" s="62">
        <f t="shared" si="17"/>
        <v>49</v>
      </c>
      <c r="AA33" s="63">
        <f t="shared" si="18"/>
        <v>48</v>
      </c>
      <c r="AB33" s="63">
        <f t="shared" si="19"/>
        <v>47</v>
      </c>
      <c r="AC33" s="60">
        <v>0</v>
      </c>
      <c r="AD33" s="63">
        <v>38</v>
      </c>
      <c r="AE33" s="64">
        <v>0</v>
      </c>
      <c r="AF33" s="65">
        <v>0</v>
      </c>
    </row>
    <row r="34" spans="1:32">
      <c r="A34" s="43">
        <v>4</v>
      </c>
      <c r="B34" s="66" t="s">
        <v>187</v>
      </c>
      <c r="C34" s="67" t="s">
        <v>184</v>
      </c>
      <c r="D34" s="46">
        <v>610</v>
      </c>
      <c r="E34" s="47">
        <v>610</v>
      </c>
      <c r="F34" s="48">
        <v>610</v>
      </c>
      <c r="G34" s="49">
        <v>610</v>
      </c>
      <c r="H34" s="50">
        <v>610</v>
      </c>
      <c r="I34" s="46">
        <f t="shared" si="0"/>
        <v>0</v>
      </c>
      <c r="J34" s="47">
        <f t="shared" si="1"/>
        <v>0</v>
      </c>
      <c r="K34" s="48">
        <f t="shared" si="2"/>
        <v>0</v>
      </c>
      <c r="L34" s="48">
        <f t="shared" si="3"/>
        <v>0</v>
      </c>
      <c r="M34" s="51">
        <f t="shared" si="4"/>
        <v>0</v>
      </c>
      <c r="N34" s="52">
        <f t="shared" si="5"/>
        <v>0</v>
      </c>
      <c r="O34" s="53">
        <f t="shared" si="6"/>
        <v>0</v>
      </c>
      <c r="P34" s="54">
        <f t="shared" si="7"/>
        <v>0</v>
      </c>
      <c r="Q34" s="54">
        <f t="shared" si="8"/>
        <v>0</v>
      </c>
      <c r="R34" s="54">
        <f t="shared" si="9"/>
        <v>0</v>
      </c>
      <c r="S34" s="55">
        <f t="shared" si="10"/>
        <v>8.9999999999999993E-3</v>
      </c>
      <c r="T34" s="56">
        <f t="shared" si="11"/>
        <v>8.9999999999999993E-3</v>
      </c>
      <c r="U34" s="57">
        <f t="shared" si="12"/>
        <v>8.9999999999999993E-3</v>
      </c>
      <c r="V34" s="58">
        <f t="shared" si="13"/>
        <v>8.9999999999999993E-3</v>
      </c>
      <c r="W34" s="59">
        <f t="shared" si="14"/>
        <v>8.9999999999999993E-3</v>
      </c>
      <c r="X34" s="60">
        <f t="shared" si="15"/>
        <v>224</v>
      </c>
      <c r="Y34" s="61">
        <f t="shared" si="16"/>
        <v>224</v>
      </c>
      <c r="Z34" s="62">
        <f t="shared" si="17"/>
        <v>224</v>
      </c>
      <c r="AA34" s="63">
        <f t="shared" si="18"/>
        <v>225</v>
      </c>
      <c r="AB34" s="63">
        <f t="shared" si="19"/>
        <v>225</v>
      </c>
      <c r="AC34" s="60">
        <v>0</v>
      </c>
      <c r="AD34" s="63">
        <v>0</v>
      </c>
      <c r="AE34" s="64">
        <v>0</v>
      </c>
      <c r="AF34" s="65">
        <v>0</v>
      </c>
    </row>
    <row r="35" spans="1:32">
      <c r="A35" s="43">
        <v>4</v>
      </c>
      <c r="B35" s="66" t="s">
        <v>95</v>
      </c>
      <c r="C35" s="67" t="s">
        <v>87</v>
      </c>
      <c r="D35" s="46">
        <v>1786</v>
      </c>
      <c r="E35" s="47">
        <v>1780</v>
      </c>
      <c r="F35" s="48">
        <v>1785</v>
      </c>
      <c r="G35" s="49">
        <v>1785</v>
      </c>
      <c r="H35" s="50">
        <v>1790</v>
      </c>
      <c r="I35" s="46">
        <f t="shared" si="0"/>
        <v>-6</v>
      </c>
      <c r="J35" s="47">
        <f t="shared" si="1"/>
        <v>5</v>
      </c>
      <c r="K35" s="48">
        <f t="shared" si="2"/>
        <v>0</v>
      </c>
      <c r="L35" s="48">
        <f t="shared" si="3"/>
        <v>5</v>
      </c>
      <c r="M35" s="51">
        <f t="shared" si="4"/>
        <v>4</v>
      </c>
      <c r="N35" s="52">
        <f t="shared" si="5"/>
        <v>-0.34</v>
      </c>
      <c r="O35" s="53">
        <f t="shared" si="6"/>
        <v>0.28000000000000003</v>
      </c>
      <c r="P35" s="54">
        <f t="shared" si="7"/>
        <v>0</v>
      </c>
      <c r="Q35" s="54">
        <f t="shared" si="8"/>
        <v>0.28000000000000003</v>
      </c>
      <c r="R35" s="54">
        <f t="shared" si="9"/>
        <v>0.22</v>
      </c>
      <c r="S35" s="55">
        <f t="shared" si="10"/>
        <v>2.7E-2</v>
      </c>
      <c r="T35" s="56">
        <f t="shared" si="11"/>
        <v>2.5999999999999999E-2</v>
      </c>
      <c r="U35" s="57">
        <f t="shared" si="12"/>
        <v>2.5999999999999999E-2</v>
      </c>
      <c r="V35" s="58">
        <f t="shared" si="13"/>
        <v>2.5999999999999999E-2</v>
      </c>
      <c r="W35" s="59">
        <f t="shared" si="14"/>
        <v>2.5999999999999999E-2</v>
      </c>
      <c r="X35" s="60">
        <f t="shared" si="15"/>
        <v>166</v>
      </c>
      <c r="Y35" s="61">
        <f t="shared" si="16"/>
        <v>167</v>
      </c>
      <c r="Z35" s="62">
        <f t="shared" si="17"/>
        <v>167</v>
      </c>
      <c r="AA35" s="63">
        <f t="shared" si="18"/>
        <v>168</v>
      </c>
      <c r="AB35" s="63">
        <f t="shared" si="19"/>
        <v>167</v>
      </c>
      <c r="AC35" s="60">
        <v>0</v>
      </c>
      <c r="AD35" s="63">
        <v>0</v>
      </c>
      <c r="AE35" s="64">
        <v>0</v>
      </c>
      <c r="AF35" s="65">
        <v>0</v>
      </c>
    </row>
    <row r="36" spans="1:32">
      <c r="A36" s="43">
        <v>4</v>
      </c>
      <c r="B36" s="66" t="s">
        <v>15</v>
      </c>
      <c r="C36" s="67" t="s">
        <v>14</v>
      </c>
      <c r="D36" s="46">
        <v>3063</v>
      </c>
      <c r="E36" s="47">
        <v>3075</v>
      </c>
      <c r="F36" s="48">
        <v>3075</v>
      </c>
      <c r="G36" s="49">
        <v>3055</v>
      </c>
      <c r="H36" s="50">
        <v>3010</v>
      </c>
      <c r="I36" s="46">
        <f t="shared" si="0"/>
        <v>12</v>
      </c>
      <c r="J36" s="47">
        <f t="shared" si="1"/>
        <v>0</v>
      </c>
      <c r="K36" s="48">
        <f t="shared" si="2"/>
        <v>-20</v>
      </c>
      <c r="L36" s="48">
        <f t="shared" si="3"/>
        <v>-45</v>
      </c>
      <c r="M36" s="51">
        <f t="shared" si="4"/>
        <v>-53</v>
      </c>
      <c r="N36" s="52">
        <f t="shared" si="5"/>
        <v>0.39</v>
      </c>
      <c r="O36" s="53">
        <f t="shared" si="6"/>
        <v>0</v>
      </c>
      <c r="P36" s="54">
        <f t="shared" si="7"/>
        <v>-0.65</v>
      </c>
      <c r="Q36" s="54">
        <f t="shared" si="8"/>
        <v>-1.47</v>
      </c>
      <c r="R36" s="54">
        <f t="shared" si="9"/>
        <v>-1.73</v>
      </c>
      <c r="S36" s="55">
        <f t="shared" si="10"/>
        <v>4.5999999999999999E-2</v>
      </c>
      <c r="T36" s="56">
        <f t="shared" si="11"/>
        <v>4.4999999999999998E-2</v>
      </c>
      <c r="U36" s="57">
        <f t="shared" si="12"/>
        <v>4.4999999999999998E-2</v>
      </c>
      <c r="V36" s="58">
        <f t="shared" si="13"/>
        <v>4.3999999999999997E-2</v>
      </c>
      <c r="W36" s="59">
        <f t="shared" si="14"/>
        <v>4.2999999999999997E-2</v>
      </c>
      <c r="X36" s="60">
        <f t="shared" si="15"/>
        <v>136</v>
      </c>
      <c r="Y36" s="61">
        <f t="shared" si="16"/>
        <v>137</v>
      </c>
      <c r="Z36" s="62">
        <f t="shared" si="17"/>
        <v>137</v>
      </c>
      <c r="AA36" s="63">
        <f t="shared" si="18"/>
        <v>139</v>
      </c>
      <c r="AB36" s="63">
        <f t="shared" si="19"/>
        <v>141</v>
      </c>
      <c r="AC36" s="60">
        <v>10</v>
      </c>
      <c r="AD36" s="63">
        <v>0</v>
      </c>
      <c r="AE36" s="64">
        <v>0</v>
      </c>
      <c r="AF36" s="65">
        <v>0</v>
      </c>
    </row>
    <row r="37" spans="1:32">
      <c r="A37" s="43">
        <v>4</v>
      </c>
      <c r="B37" s="66" t="s">
        <v>36</v>
      </c>
      <c r="C37" s="67" t="s">
        <v>35</v>
      </c>
      <c r="D37" s="46">
        <v>1982</v>
      </c>
      <c r="E37" s="47">
        <v>1995</v>
      </c>
      <c r="F37" s="48">
        <v>2135</v>
      </c>
      <c r="G37" s="49">
        <v>2135</v>
      </c>
      <c r="H37" s="50">
        <v>2145</v>
      </c>
      <c r="I37" s="46">
        <f t="shared" si="0"/>
        <v>13</v>
      </c>
      <c r="J37" s="47">
        <f t="shared" si="1"/>
        <v>140</v>
      </c>
      <c r="K37" s="48">
        <f t="shared" si="2"/>
        <v>0</v>
      </c>
      <c r="L37" s="48">
        <f t="shared" si="3"/>
        <v>10</v>
      </c>
      <c r="M37" s="51">
        <f t="shared" si="4"/>
        <v>163</v>
      </c>
      <c r="N37" s="52">
        <f t="shared" si="5"/>
        <v>0.66</v>
      </c>
      <c r="O37" s="53">
        <f t="shared" si="6"/>
        <v>7.02</v>
      </c>
      <c r="P37" s="54">
        <f t="shared" si="7"/>
        <v>0</v>
      </c>
      <c r="Q37" s="54">
        <f t="shared" si="8"/>
        <v>0.47</v>
      </c>
      <c r="R37" s="54">
        <f t="shared" si="9"/>
        <v>8.2200000000000006</v>
      </c>
      <c r="S37" s="55">
        <f t="shared" si="10"/>
        <v>2.9000000000000001E-2</v>
      </c>
      <c r="T37" s="56">
        <f t="shared" si="11"/>
        <v>2.9000000000000001E-2</v>
      </c>
      <c r="U37" s="57">
        <f t="shared" si="12"/>
        <v>3.1E-2</v>
      </c>
      <c r="V37" s="58">
        <f t="shared" si="13"/>
        <v>3.1E-2</v>
      </c>
      <c r="W37" s="59">
        <f t="shared" si="14"/>
        <v>3.1E-2</v>
      </c>
      <c r="X37" s="60">
        <f t="shared" si="15"/>
        <v>161</v>
      </c>
      <c r="Y37" s="61">
        <f t="shared" si="16"/>
        <v>161</v>
      </c>
      <c r="Z37" s="62">
        <f t="shared" si="17"/>
        <v>159</v>
      </c>
      <c r="AA37" s="63">
        <f t="shared" si="18"/>
        <v>159</v>
      </c>
      <c r="AB37" s="63">
        <f t="shared" si="19"/>
        <v>159</v>
      </c>
      <c r="AC37" s="60">
        <v>0</v>
      </c>
      <c r="AD37" s="63">
        <v>123</v>
      </c>
      <c r="AE37" s="64">
        <v>0</v>
      </c>
      <c r="AF37" s="65">
        <v>0</v>
      </c>
    </row>
    <row r="38" spans="1:32">
      <c r="A38" s="43">
        <v>4</v>
      </c>
      <c r="B38" s="66" t="s">
        <v>267</v>
      </c>
      <c r="C38" s="67" t="s">
        <v>266</v>
      </c>
      <c r="D38" s="46">
        <v>532</v>
      </c>
      <c r="E38" s="47">
        <v>530</v>
      </c>
      <c r="F38" s="48">
        <v>525</v>
      </c>
      <c r="G38" s="49">
        <v>500</v>
      </c>
      <c r="H38" s="50">
        <v>500</v>
      </c>
      <c r="I38" s="46">
        <f t="shared" si="0"/>
        <v>-2</v>
      </c>
      <c r="J38" s="47">
        <f t="shared" si="1"/>
        <v>-5</v>
      </c>
      <c r="K38" s="48">
        <f t="shared" si="2"/>
        <v>-25</v>
      </c>
      <c r="L38" s="48">
        <f t="shared" si="3"/>
        <v>0</v>
      </c>
      <c r="M38" s="51">
        <f t="shared" si="4"/>
        <v>-32</v>
      </c>
      <c r="N38" s="52">
        <f t="shared" si="5"/>
        <v>-0.38</v>
      </c>
      <c r="O38" s="53">
        <f t="shared" si="6"/>
        <v>-0.94</v>
      </c>
      <c r="P38" s="54">
        <f t="shared" si="7"/>
        <v>-4.76</v>
      </c>
      <c r="Q38" s="54">
        <f t="shared" si="8"/>
        <v>0</v>
      </c>
      <c r="R38" s="54">
        <f t="shared" si="9"/>
        <v>-6.02</v>
      </c>
      <c r="S38" s="55">
        <f t="shared" si="10"/>
        <v>8.0000000000000002E-3</v>
      </c>
      <c r="T38" s="56">
        <f t="shared" si="11"/>
        <v>8.0000000000000002E-3</v>
      </c>
      <c r="U38" s="57">
        <f t="shared" si="12"/>
        <v>8.0000000000000002E-3</v>
      </c>
      <c r="V38" s="58">
        <f t="shared" si="13"/>
        <v>7.0000000000000001E-3</v>
      </c>
      <c r="W38" s="59">
        <f t="shared" si="14"/>
        <v>7.0000000000000001E-3</v>
      </c>
      <c r="X38" s="60">
        <f t="shared" si="15"/>
        <v>233</v>
      </c>
      <c r="Y38" s="61">
        <f t="shared" si="16"/>
        <v>234</v>
      </c>
      <c r="Z38" s="62">
        <f t="shared" si="17"/>
        <v>234</v>
      </c>
      <c r="AA38" s="63">
        <f t="shared" si="18"/>
        <v>234</v>
      </c>
      <c r="AB38" s="63">
        <f t="shared" si="19"/>
        <v>235</v>
      </c>
      <c r="AC38" s="60">
        <v>0</v>
      </c>
      <c r="AD38" s="63">
        <v>0</v>
      </c>
      <c r="AE38" s="64">
        <v>0</v>
      </c>
      <c r="AF38" s="65">
        <v>0</v>
      </c>
    </row>
    <row r="39" spans="1:32">
      <c r="A39" s="43">
        <v>4</v>
      </c>
      <c r="B39" s="66" t="s">
        <v>142</v>
      </c>
      <c r="C39" s="67" t="s">
        <v>141</v>
      </c>
      <c r="D39" s="46">
        <v>16336</v>
      </c>
      <c r="E39" s="47">
        <v>16440</v>
      </c>
      <c r="F39" s="48">
        <v>16670</v>
      </c>
      <c r="G39" s="49">
        <v>16600</v>
      </c>
      <c r="H39" s="50">
        <v>16640</v>
      </c>
      <c r="I39" s="46">
        <f t="shared" si="0"/>
        <v>104</v>
      </c>
      <c r="J39" s="47">
        <f t="shared" si="1"/>
        <v>230</v>
      </c>
      <c r="K39" s="48">
        <f t="shared" si="2"/>
        <v>-70</v>
      </c>
      <c r="L39" s="48">
        <f t="shared" si="3"/>
        <v>40</v>
      </c>
      <c r="M39" s="51">
        <f t="shared" si="4"/>
        <v>304</v>
      </c>
      <c r="N39" s="52">
        <f t="shared" si="5"/>
        <v>0.64</v>
      </c>
      <c r="O39" s="53">
        <f t="shared" si="6"/>
        <v>1.4</v>
      </c>
      <c r="P39" s="54">
        <f t="shared" si="7"/>
        <v>-0.42</v>
      </c>
      <c r="Q39" s="54">
        <f t="shared" si="8"/>
        <v>0.24</v>
      </c>
      <c r="R39" s="54">
        <f t="shared" si="9"/>
        <v>1.86</v>
      </c>
      <c r="S39" s="55">
        <f t="shared" si="10"/>
        <v>0.24299999999999999</v>
      </c>
      <c r="T39" s="56">
        <f t="shared" si="11"/>
        <v>0.24299999999999999</v>
      </c>
      <c r="U39" s="57">
        <f t="shared" si="12"/>
        <v>0.245</v>
      </c>
      <c r="V39" s="58">
        <f t="shared" si="13"/>
        <v>0.24099999999999999</v>
      </c>
      <c r="W39" s="59">
        <f t="shared" si="14"/>
        <v>0.23899999999999999</v>
      </c>
      <c r="X39" s="60">
        <f t="shared" si="15"/>
        <v>61</v>
      </c>
      <c r="Y39" s="61">
        <f t="shared" si="16"/>
        <v>61</v>
      </c>
      <c r="Z39" s="62">
        <f t="shared" si="17"/>
        <v>61</v>
      </c>
      <c r="AA39" s="63">
        <f t="shared" si="18"/>
        <v>61</v>
      </c>
      <c r="AB39" s="63">
        <f t="shared" si="19"/>
        <v>61</v>
      </c>
      <c r="AC39" s="60">
        <v>0</v>
      </c>
      <c r="AD39" s="63">
        <v>193</v>
      </c>
      <c r="AE39" s="64">
        <v>17</v>
      </c>
      <c r="AF39" s="65">
        <v>0</v>
      </c>
    </row>
    <row r="40" spans="1:32">
      <c r="A40" s="43">
        <v>4</v>
      </c>
      <c r="B40" s="66" t="s">
        <v>143</v>
      </c>
      <c r="C40" s="67" t="s">
        <v>141</v>
      </c>
      <c r="D40" s="46">
        <v>7259</v>
      </c>
      <c r="E40" s="47">
        <v>7310</v>
      </c>
      <c r="F40" s="48">
        <v>7345</v>
      </c>
      <c r="G40" s="49">
        <v>7355</v>
      </c>
      <c r="H40" s="50">
        <v>7370</v>
      </c>
      <c r="I40" s="46">
        <f t="shared" si="0"/>
        <v>51</v>
      </c>
      <c r="J40" s="47">
        <f t="shared" si="1"/>
        <v>35</v>
      </c>
      <c r="K40" s="48">
        <f t="shared" si="2"/>
        <v>10</v>
      </c>
      <c r="L40" s="48">
        <f t="shared" si="3"/>
        <v>15</v>
      </c>
      <c r="M40" s="51">
        <f t="shared" si="4"/>
        <v>111</v>
      </c>
      <c r="N40" s="52">
        <f t="shared" si="5"/>
        <v>0.7</v>
      </c>
      <c r="O40" s="53">
        <f t="shared" si="6"/>
        <v>0.48</v>
      </c>
      <c r="P40" s="54">
        <f t="shared" si="7"/>
        <v>0.14000000000000001</v>
      </c>
      <c r="Q40" s="54">
        <f t="shared" si="8"/>
        <v>0.2</v>
      </c>
      <c r="R40" s="54">
        <f t="shared" si="9"/>
        <v>1.53</v>
      </c>
      <c r="S40" s="55">
        <f t="shared" si="10"/>
        <v>0.108</v>
      </c>
      <c r="T40" s="56">
        <f t="shared" si="11"/>
        <v>0.108</v>
      </c>
      <c r="U40" s="57">
        <f t="shared" si="12"/>
        <v>0.108</v>
      </c>
      <c r="V40" s="58">
        <f t="shared" si="13"/>
        <v>0.107</v>
      </c>
      <c r="W40" s="59">
        <f t="shared" si="14"/>
        <v>0.106</v>
      </c>
      <c r="X40" s="60">
        <f t="shared" si="15"/>
        <v>94</v>
      </c>
      <c r="Y40" s="61">
        <f t="shared" si="16"/>
        <v>94</v>
      </c>
      <c r="Z40" s="62">
        <f t="shared" si="17"/>
        <v>95</v>
      </c>
      <c r="AA40" s="63">
        <f t="shared" si="18"/>
        <v>97</v>
      </c>
      <c r="AB40" s="63">
        <f t="shared" si="19"/>
        <v>98</v>
      </c>
      <c r="AC40" s="60">
        <v>0</v>
      </c>
      <c r="AD40" s="63">
        <v>0</v>
      </c>
      <c r="AE40" s="64">
        <v>0</v>
      </c>
      <c r="AF40" s="65">
        <v>0</v>
      </c>
    </row>
    <row r="41" spans="1:32">
      <c r="A41" s="43">
        <v>4</v>
      </c>
      <c r="B41" s="66" t="s">
        <v>14</v>
      </c>
      <c r="C41" s="67" t="s">
        <v>14</v>
      </c>
      <c r="D41" s="46">
        <v>3890</v>
      </c>
      <c r="E41" s="47">
        <v>3930</v>
      </c>
      <c r="F41" s="48">
        <v>3940</v>
      </c>
      <c r="G41" s="49">
        <v>3955</v>
      </c>
      <c r="H41" s="50">
        <v>4020</v>
      </c>
      <c r="I41" s="46">
        <f t="shared" si="0"/>
        <v>40</v>
      </c>
      <c r="J41" s="47">
        <f t="shared" si="1"/>
        <v>10</v>
      </c>
      <c r="K41" s="48">
        <f t="shared" si="2"/>
        <v>15</v>
      </c>
      <c r="L41" s="48">
        <f t="shared" si="3"/>
        <v>65</v>
      </c>
      <c r="M41" s="51">
        <f t="shared" si="4"/>
        <v>130</v>
      </c>
      <c r="N41" s="52">
        <f t="shared" si="5"/>
        <v>1.03</v>
      </c>
      <c r="O41" s="53">
        <f t="shared" si="6"/>
        <v>0.25</v>
      </c>
      <c r="P41" s="54">
        <f t="shared" si="7"/>
        <v>0.38</v>
      </c>
      <c r="Q41" s="54">
        <f t="shared" si="8"/>
        <v>1.64</v>
      </c>
      <c r="R41" s="54">
        <f t="shared" si="9"/>
        <v>3.34</v>
      </c>
      <c r="S41" s="55">
        <f t="shared" si="10"/>
        <v>5.8000000000000003E-2</v>
      </c>
      <c r="T41" s="56">
        <f t="shared" si="11"/>
        <v>5.8000000000000003E-2</v>
      </c>
      <c r="U41" s="57">
        <f t="shared" si="12"/>
        <v>5.8000000000000003E-2</v>
      </c>
      <c r="V41" s="58">
        <f t="shared" si="13"/>
        <v>5.7000000000000002E-2</v>
      </c>
      <c r="W41" s="59">
        <f t="shared" si="14"/>
        <v>5.8000000000000003E-2</v>
      </c>
      <c r="X41" s="60">
        <f t="shared" si="15"/>
        <v>128</v>
      </c>
      <c r="Y41" s="61">
        <f t="shared" si="16"/>
        <v>128</v>
      </c>
      <c r="Z41" s="62">
        <f t="shared" si="17"/>
        <v>128</v>
      </c>
      <c r="AA41" s="63">
        <f t="shared" si="18"/>
        <v>128</v>
      </c>
      <c r="AB41" s="63">
        <f t="shared" si="19"/>
        <v>128</v>
      </c>
      <c r="AC41" s="60">
        <v>0</v>
      </c>
      <c r="AD41" s="63">
        <v>0</v>
      </c>
      <c r="AE41" s="64">
        <v>0</v>
      </c>
      <c r="AF41" s="65">
        <v>0</v>
      </c>
    </row>
    <row r="42" spans="1:32">
      <c r="A42" s="43">
        <v>4</v>
      </c>
      <c r="B42" s="66" t="s">
        <v>240</v>
      </c>
      <c r="C42" s="67" t="s">
        <v>238</v>
      </c>
      <c r="D42" s="46">
        <v>10590</v>
      </c>
      <c r="E42" s="47">
        <v>10790</v>
      </c>
      <c r="F42" s="48">
        <v>10820</v>
      </c>
      <c r="G42" s="49">
        <v>11070</v>
      </c>
      <c r="H42" s="50">
        <v>11310</v>
      </c>
      <c r="I42" s="46">
        <f t="shared" si="0"/>
        <v>200</v>
      </c>
      <c r="J42" s="47">
        <f t="shared" si="1"/>
        <v>30</v>
      </c>
      <c r="K42" s="48">
        <f t="shared" si="2"/>
        <v>250</v>
      </c>
      <c r="L42" s="48">
        <f t="shared" si="3"/>
        <v>240</v>
      </c>
      <c r="M42" s="51">
        <f t="shared" si="4"/>
        <v>720</v>
      </c>
      <c r="N42" s="52">
        <f t="shared" si="5"/>
        <v>1.89</v>
      </c>
      <c r="O42" s="53">
        <f t="shared" si="6"/>
        <v>0.28000000000000003</v>
      </c>
      <c r="P42" s="54">
        <f t="shared" si="7"/>
        <v>2.31</v>
      </c>
      <c r="Q42" s="54">
        <f t="shared" si="8"/>
        <v>2.17</v>
      </c>
      <c r="R42" s="54">
        <f t="shared" si="9"/>
        <v>6.8</v>
      </c>
      <c r="S42" s="55">
        <f t="shared" si="10"/>
        <v>0.157</v>
      </c>
      <c r="T42" s="56">
        <f t="shared" si="11"/>
        <v>0.159</v>
      </c>
      <c r="U42" s="57">
        <f t="shared" si="12"/>
        <v>0.159</v>
      </c>
      <c r="V42" s="58">
        <f t="shared" si="13"/>
        <v>0.161</v>
      </c>
      <c r="W42" s="59">
        <f t="shared" si="14"/>
        <v>0.16200000000000001</v>
      </c>
      <c r="X42" s="60">
        <f t="shared" si="15"/>
        <v>76</v>
      </c>
      <c r="Y42" s="61">
        <f t="shared" si="16"/>
        <v>76</v>
      </c>
      <c r="Z42" s="62">
        <f t="shared" si="17"/>
        <v>76</v>
      </c>
      <c r="AA42" s="63">
        <f t="shared" si="18"/>
        <v>74</v>
      </c>
      <c r="AB42" s="63">
        <f t="shared" si="19"/>
        <v>73</v>
      </c>
      <c r="AC42" s="60">
        <v>0</v>
      </c>
      <c r="AD42" s="63">
        <v>0</v>
      </c>
      <c r="AE42" s="64">
        <v>0</v>
      </c>
      <c r="AF42" s="65">
        <v>0</v>
      </c>
    </row>
    <row r="43" spans="1:32">
      <c r="A43" s="43">
        <v>4</v>
      </c>
      <c r="B43" s="66" t="s">
        <v>252</v>
      </c>
      <c r="C43" s="67" t="s">
        <v>251</v>
      </c>
      <c r="D43" s="46">
        <v>2607</v>
      </c>
      <c r="E43" s="47">
        <v>2610</v>
      </c>
      <c r="F43" s="48">
        <v>2620</v>
      </c>
      <c r="G43" s="49">
        <v>2615</v>
      </c>
      <c r="H43" s="50">
        <v>2615</v>
      </c>
      <c r="I43" s="46">
        <f t="shared" si="0"/>
        <v>3</v>
      </c>
      <c r="J43" s="47">
        <f t="shared" si="1"/>
        <v>10</v>
      </c>
      <c r="K43" s="48">
        <f t="shared" si="2"/>
        <v>-5</v>
      </c>
      <c r="L43" s="48">
        <f t="shared" si="3"/>
        <v>0</v>
      </c>
      <c r="M43" s="51">
        <f t="shared" si="4"/>
        <v>8</v>
      </c>
      <c r="N43" s="52">
        <f t="shared" si="5"/>
        <v>0.12</v>
      </c>
      <c r="O43" s="53">
        <f t="shared" si="6"/>
        <v>0.38</v>
      </c>
      <c r="P43" s="54">
        <f t="shared" si="7"/>
        <v>-0.19</v>
      </c>
      <c r="Q43" s="54">
        <f t="shared" si="8"/>
        <v>0</v>
      </c>
      <c r="R43" s="54">
        <f t="shared" si="9"/>
        <v>0.31</v>
      </c>
      <c r="S43" s="55">
        <f t="shared" si="10"/>
        <v>3.9E-2</v>
      </c>
      <c r="T43" s="56">
        <f t="shared" si="11"/>
        <v>3.9E-2</v>
      </c>
      <c r="U43" s="57">
        <f t="shared" si="12"/>
        <v>3.7999999999999999E-2</v>
      </c>
      <c r="V43" s="58">
        <f t="shared" si="13"/>
        <v>3.7999999999999999E-2</v>
      </c>
      <c r="W43" s="59">
        <f t="shared" si="14"/>
        <v>3.7999999999999999E-2</v>
      </c>
      <c r="X43" s="60">
        <f t="shared" si="15"/>
        <v>147</v>
      </c>
      <c r="Y43" s="61">
        <f t="shared" si="16"/>
        <v>147</v>
      </c>
      <c r="Z43" s="62">
        <f t="shared" si="17"/>
        <v>147</v>
      </c>
      <c r="AA43" s="63">
        <f t="shared" si="18"/>
        <v>147</v>
      </c>
      <c r="AB43" s="63">
        <f t="shared" si="19"/>
        <v>147</v>
      </c>
      <c r="AC43" s="60">
        <v>0</v>
      </c>
      <c r="AD43" s="63">
        <v>0</v>
      </c>
      <c r="AE43" s="64">
        <v>0</v>
      </c>
      <c r="AF43" s="65">
        <v>0</v>
      </c>
    </row>
    <row r="44" spans="1:32">
      <c r="A44" s="43">
        <v>4</v>
      </c>
      <c r="B44" s="66" t="s">
        <v>7</v>
      </c>
      <c r="C44" s="67" t="s">
        <v>6</v>
      </c>
      <c r="D44" s="46">
        <v>7229</v>
      </c>
      <c r="E44" s="47">
        <v>7200</v>
      </c>
      <c r="F44" s="48">
        <v>7205</v>
      </c>
      <c r="G44" s="49">
        <v>7210</v>
      </c>
      <c r="H44" s="50">
        <v>7225</v>
      </c>
      <c r="I44" s="46">
        <f t="shared" si="0"/>
        <v>-29</v>
      </c>
      <c r="J44" s="47">
        <f t="shared" si="1"/>
        <v>5</v>
      </c>
      <c r="K44" s="48">
        <f t="shared" si="2"/>
        <v>5</v>
      </c>
      <c r="L44" s="48">
        <f t="shared" si="3"/>
        <v>15</v>
      </c>
      <c r="M44" s="51">
        <f t="shared" si="4"/>
        <v>-4</v>
      </c>
      <c r="N44" s="52">
        <f t="shared" si="5"/>
        <v>-0.4</v>
      </c>
      <c r="O44" s="53">
        <f t="shared" si="6"/>
        <v>7.0000000000000007E-2</v>
      </c>
      <c r="P44" s="54">
        <f t="shared" si="7"/>
        <v>7.0000000000000007E-2</v>
      </c>
      <c r="Q44" s="54">
        <f t="shared" si="8"/>
        <v>0.21</v>
      </c>
      <c r="R44" s="54">
        <f t="shared" si="9"/>
        <v>-0.06</v>
      </c>
      <c r="S44" s="55">
        <f t="shared" si="10"/>
        <v>0.108</v>
      </c>
      <c r="T44" s="56">
        <f t="shared" si="11"/>
        <v>0.106</v>
      </c>
      <c r="U44" s="57">
        <f t="shared" si="12"/>
        <v>0.106</v>
      </c>
      <c r="V44" s="58">
        <f t="shared" si="13"/>
        <v>0.105</v>
      </c>
      <c r="W44" s="59">
        <f t="shared" si="14"/>
        <v>0.104</v>
      </c>
      <c r="X44" s="60">
        <f t="shared" si="15"/>
        <v>95</v>
      </c>
      <c r="Y44" s="61">
        <f t="shared" si="16"/>
        <v>96</v>
      </c>
      <c r="Z44" s="62">
        <f t="shared" si="17"/>
        <v>98</v>
      </c>
      <c r="AA44" s="63">
        <f t="shared" si="18"/>
        <v>99</v>
      </c>
      <c r="AB44" s="63">
        <f t="shared" si="19"/>
        <v>102</v>
      </c>
      <c r="AC44" s="60">
        <v>0</v>
      </c>
      <c r="AD44" s="63">
        <v>0</v>
      </c>
      <c r="AE44" s="64">
        <v>0</v>
      </c>
      <c r="AF44" s="65">
        <v>0</v>
      </c>
    </row>
    <row r="45" spans="1:32">
      <c r="A45" s="43">
        <v>4</v>
      </c>
      <c r="B45" s="66" t="s">
        <v>133</v>
      </c>
      <c r="C45" s="67" t="s">
        <v>132</v>
      </c>
      <c r="D45" s="46">
        <v>1872</v>
      </c>
      <c r="E45" s="47">
        <v>1875</v>
      </c>
      <c r="F45" s="48">
        <v>1865</v>
      </c>
      <c r="G45" s="49">
        <v>1870</v>
      </c>
      <c r="H45" s="50">
        <v>1870</v>
      </c>
      <c r="I45" s="46">
        <f t="shared" si="0"/>
        <v>3</v>
      </c>
      <c r="J45" s="47">
        <f t="shared" si="1"/>
        <v>-10</v>
      </c>
      <c r="K45" s="48">
        <f t="shared" si="2"/>
        <v>5</v>
      </c>
      <c r="L45" s="48">
        <f t="shared" si="3"/>
        <v>0</v>
      </c>
      <c r="M45" s="51">
        <f t="shared" si="4"/>
        <v>-2</v>
      </c>
      <c r="N45" s="52">
        <f t="shared" si="5"/>
        <v>0.16</v>
      </c>
      <c r="O45" s="53">
        <f t="shared" si="6"/>
        <v>-0.53</v>
      </c>
      <c r="P45" s="54">
        <f t="shared" si="7"/>
        <v>0.27</v>
      </c>
      <c r="Q45" s="54">
        <f t="shared" si="8"/>
        <v>0</v>
      </c>
      <c r="R45" s="54">
        <f t="shared" si="9"/>
        <v>-0.11</v>
      </c>
      <c r="S45" s="55">
        <f t="shared" si="10"/>
        <v>2.8000000000000001E-2</v>
      </c>
      <c r="T45" s="56">
        <f t="shared" si="11"/>
        <v>2.8000000000000001E-2</v>
      </c>
      <c r="U45" s="57">
        <f t="shared" si="12"/>
        <v>2.7E-2</v>
      </c>
      <c r="V45" s="58">
        <f t="shared" si="13"/>
        <v>2.7E-2</v>
      </c>
      <c r="W45" s="59">
        <f t="shared" si="14"/>
        <v>2.7E-2</v>
      </c>
      <c r="X45" s="60">
        <f t="shared" si="15"/>
        <v>163</v>
      </c>
      <c r="Y45" s="61">
        <f t="shared" si="16"/>
        <v>163</v>
      </c>
      <c r="Z45" s="62">
        <f t="shared" si="17"/>
        <v>164</v>
      </c>
      <c r="AA45" s="63">
        <f t="shared" si="18"/>
        <v>164</v>
      </c>
      <c r="AB45" s="63">
        <f t="shared" si="19"/>
        <v>164</v>
      </c>
      <c r="AC45" s="60">
        <v>0</v>
      </c>
      <c r="AD45" s="63">
        <v>0</v>
      </c>
      <c r="AE45" s="64">
        <v>0</v>
      </c>
      <c r="AF45" s="65">
        <v>0</v>
      </c>
    </row>
    <row r="46" spans="1:32">
      <c r="A46" s="43">
        <v>4</v>
      </c>
      <c r="B46" s="66" t="s">
        <v>96</v>
      </c>
      <c r="C46" s="67" t="s">
        <v>87</v>
      </c>
      <c r="D46" s="46">
        <v>2984</v>
      </c>
      <c r="E46" s="47">
        <v>2985</v>
      </c>
      <c r="F46" s="48">
        <v>2980</v>
      </c>
      <c r="G46" s="49">
        <v>2980</v>
      </c>
      <c r="H46" s="50">
        <v>2995</v>
      </c>
      <c r="I46" s="46">
        <f t="shared" si="0"/>
        <v>1</v>
      </c>
      <c r="J46" s="47">
        <f t="shared" si="1"/>
        <v>-5</v>
      </c>
      <c r="K46" s="48">
        <f t="shared" si="2"/>
        <v>0</v>
      </c>
      <c r="L46" s="48">
        <f t="shared" si="3"/>
        <v>15</v>
      </c>
      <c r="M46" s="51">
        <f t="shared" si="4"/>
        <v>11</v>
      </c>
      <c r="N46" s="52">
        <f t="shared" si="5"/>
        <v>0.03</v>
      </c>
      <c r="O46" s="53">
        <f t="shared" si="6"/>
        <v>-0.17</v>
      </c>
      <c r="P46" s="54">
        <f t="shared" si="7"/>
        <v>0</v>
      </c>
      <c r="Q46" s="54">
        <f t="shared" si="8"/>
        <v>0.5</v>
      </c>
      <c r="R46" s="54">
        <f t="shared" si="9"/>
        <v>0.37</v>
      </c>
      <c r="S46" s="55">
        <f t="shared" si="10"/>
        <v>4.3999999999999997E-2</v>
      </c>
      <c r="T46" s="56">
        <f t="shared" si="11"/>
        <v>4.3999999999999997E-2</v>
      </c>
      <c r="U46" s="57">
        <f t="shared" si="12"/>
        <v>4.3999999999999997E-2</v>
      </c>
      <c r="V46" s="58">
        <f t="shared" si="13"/>
        <v>4.2999999999999997E-2</v>
      </c>
      <c r="W46" s="59">
        <f t="shared" si="14"/>
        <v>4.2999999999999997E-2</v>
      </c>
      <c r="X46" s="60">
        <f t="shared" si="15"/>
        <v>139</v>
      </c>
      <c r="Y46" s="61">
        <f t="shared" si="16"/>
        <v>140</v>
      </c>
      <c r="Z46" s="62">
        <f t="shared" si="17"/>
        <v>142</v>
      </c>
      <c r="AA46" s="63">
        <f t="shared" si="18"/>
        <v>142</v>
      </c>
      <c r="AB46" s="63">
        <f t="shared" si="19"/>
        <v>142</v>
      </c>
      <c r="AC46" s="60">
        <v>0</v>
      </c>
      <c r="AD46" s="63">
        <v>0</v>
      </c>
      <c r="AE46" s="64">
        <v>0</v>
      </c>
      <c r="AF46" s="65">
        <v>0</v>
      </c>
    </row>
    <row r="47" spans="1:32">
      <c r="A47" s="43">
        <v>4</v>
      </c>
      <c r="B47" s="66" t="s">
        <v>282</v>
      </c>
      <c r="C47" s="67" t="s">
        <v>280</v>
      </c>
      <c r="D47" s="46">
        <v>2805</v>
      </c>
      <c r="E47" s="47">
        <v>2805</v>
      </c>
      <c r="F47" s="48">
        <v>2790</v>
      </c>
      <c r="G47" s="49">
        <v>2780</v>
      </c>
      <c r="H47" s="50">
        <v>2765</v>
      </c>
      <c r="I47" s="46">
        <f t="shared" si="0"/>
        <v>0</v>
      </c>
      <c r="J47" s="47">
        <f t="shared" si="1"/>
        <v>-15</v>
      </c>
      <c r="K47" s="48">
        <f t="shared" si="2"/>
        <v>-10</v>
      </c>
      <c r="L47" s="48">
        <f t="shared" si="3"/>
        <v>-15</v>
      </c>
      <c r="M47" s="51">
        <f t="shared" si="4"/>
        <v>-40</v>
      </c>
      <c r="N47" s="52">
        <f t="shared" si="5"/>
        <v>0</v>
      </c>
      <c r="O47" s="53">
        <f t="shared" si="6"/>
        <v>-0.53</v>
      </c>
      <c r="P47" s="54">
        <f t="shared" si="7"/>
        <v>-0.36</v>
      </c>
      <c r="Q47" s="54">
        <f t="shared" si="8"/>
        <v>-0.54</v>
      </c>
      <c r="R47" s="54">
        <f t="shared" si="9"/>
        <v>-1.43</v>
      </c>
      <c r="S47" s="55">
        <f t="shared" si="10"/>
        <v>4.2000000000000003E-2</v>
      </c>
      <c r="T47" s="56">
        <f t="shared" si="11"/>
        <v>4.1000000000000002E-2</v>
      </c>
      <c r="U47" s="57">
        <f t="shared" si="12"/>
        <v>4.1000000000000002E-2</v>
      </c>
      <c r="V47" s="58">
        <f t="shared" si="13"/>
        <v>0.04</v>
      </c>
      <c r="W47" s="59">
        <f t="shared" si="14"/>
        <v>0.04</v>
      </c>
      <c r="X47" s="60">
        <f t="shared" si="15"/>
        <v>143</v>
      </c>
      <c r="Y47" s="61">
        <f t="shared" si="16"/>
        <v>144</v>
      </c>
      <c r="Z47" s="62">
        <f t="shared" si="17"/>
        <v>144</v>
      </c>
      <c r="AA47" s="63">
        <f t="shared" si="18"/>
        <v>145</v>
      </c>
      <c r="AB47" s="63">
        <f t="shared" si="19"/>
        <v>145</v>
      </c>
      <c r="AC47" s="60">
        <v>0</v>
      </c>
      <c r="AD47" s="63">
        <v>0</v>
      </c>
      <c r="AE47" s="64">
        <v>0</v>
      </c>
      <c r="AF47" s="65">
        <v>0</v>
      </c>
    </row>
    <row r="48" spans="1:32">
      <c r="A48" s="43">
        <v>4</v>
      </c>
      <c r="B48" s="66" t="s">
        <v>269</v>
      </c>
      <c r="C48" s="67" t="s">
        <v>268</v>
      </c>
      <c r="D48" s="46">
        <v>8765</v>
      </c>
      <c r="E48" s="47">
        <v>8780</v>
      </c>
      <c r="F48" s="48">
        <v>8845</v>
      </c>
      <c r="G48" s="49">
        <v>8875</v>
      </c>
      <c r="H48" s="50">
        <v>9050</v>
      </c>
      <c r="I48" s="46">
        <f t="shared" si="0"/>
        <v>15</v>
      </c>
      <c r="J48" s="47">
        <f t="shared" si="1"/>
        <v>65</v>
      </c>
      <c r="K48" s="48">
        <f t="shared" si="2"/>
        <v>30</v>
      </c>
      <c r="L48" s="48">
        <f t="shared" si="3"/>
        <v>175</v>
      </c>
      <c r="M48" s="51">
        <f t="shared" si="4"/>
        <v>285</v>
      </c>
      <c r="N48" s="52">
        <f t="shared" si="5"/>
        <v>0.17</v>
      </c>
      <c r="O48" s="53">
        <f t="shared" si="6"/>
        <v>0.74</v>
      </c>
      <c r="P48" s="54">
        <f t="shared" si="7"/>
        <v>0.34</v>
      </c>
      <c r="Q48" s="54">
        <f t="shared" si="8"/>
        <v>1.97</v>
      </c>
      <c r="R48" s="54">
        <f t="shared" si="9"/>
        <v>3.25</v>
      </c>
      <c r="S48" s="55">
        <f t="shared" si="10"/>
        <v>0.13</v>
      </c>
      <c r="T48" s="56">
        <f t="shared" si="11"/>
        <v>0.13</v>
      </c>
      <c r="U48" s="57">
        <f t="shared" si="12"/>
        <v>0.13</v>
      </c>
      <c r="V48" s="58">
        <f t="shared" si="13"/>
        <v>0.129</v>
      </c>
      <c r="W48" s="59">
        <f t="shared" si="14"/>
        <v>0.13</v>
      </c>
      <c r="X48" s="60">
        <f t="shared" si="15"/>
        <v>87</v>
      </c>
      <c r="Y48" s="61">
        <f t="shared" si="16"/>
        <v>87</v>
      </c>
      <c r="Z48" s="62">
        <f t="shared" si="17"/>
        <v>87</v>
      </c>
      <c r="AA48" s="63">
        <f t="shared" si="18"/>
        <v>87</v>
      </c>
      <c r="AB48" s="63">
        <f t="shared" si="19"/>
        <v>87</v>
      </c>
      <c r="AC48" s="60">
        <v>6</v>
      </c>
      <c r="AD48" s="63">
        <v>0</v>
      </c>
      <c r="AE48" s="64">
        <v>0</v>
      </c>
      <c r="AF48" s="65">
        <v>5</v>
      </c>
    </row>
    <row r="49" spans="1:32">
      <c r="A49" s="43">
        <v>4</v>
      </c>
      <c r="B49" s="66" t="s">
        <v>283</v>
      </c>
      <c r="C49" s="67" t="s">
        <v>280</v>
      </c>
      <c r="D49" s="46">
        <v>418</v>
      </c>
      <c r="E49" s="47">
        <v>425</v>
      </c>
      <c r="F49" s="48">
        <v>415</v>
      </c>
      <c r="G49" s="49">
        <v>420</v>
      </c>
      <c r="H49" s="50">
        <v>420</v>
      </c>
      <c r="I49" s="46">
        <f t="shared" si="0"/>
        <v>7</v>
      </c>
      <c r="J49" s="47">
        <f t="shared" si="1"/>
        <v>-10</v>
      </c>
      <c r="K49" s="48">
        <f t="shared" si="2"/>
        <v>5</v>
      </c>
      <c r="L49" s="48">
        <f t="shared" si="3"/>
        <v>0</v>
      </c>
      <c r="M49" s="51">
        <f t="shared" si="4"/>
        <v>2</v>
      </c>
      <c r="N49" s="52">
        <f t="shared" si="5"/>
        <v>1.67</v>
      </c>
      <c r="O49" s="53">
        <f t="shared" si="6"/>
        <v>-2.35</v>
      </c>
      <c r="P49" s="54">
        <f t="shared" si="7"/>
        <v>1.2</v>
      </c>
      <c r="Q49" s="54">
        <f t="shared" si="8"/>
        <v>0</v>
      </c>
      <c r="R49" s="54">
        <f t="shared" si="9"/>
        <v>0.48</v>
      </c>
      <c r="S49" s="55">
        <f t="shared" si="10"/>
        <v>6.0000000000000001E-3</v>
      </c>
      <c r="T49" s="56">
        <f t="shared" si="11"/>
        <v>6.0000000000000001E-3</v>
      </c>
      <c r="U49" s="57">
        <f t="shared" si="12"/>
        <v>6.0000000000000001E-3</v>
      </c>
      <c r="V49" s="58">
        <f t="shared" si="13"/>
        <v>6.0000000000000001E-3</v>
      </c>
      <c r="W49" s="59">
        <f t="shared" si="14"/>
        <v>6.0000000000000001E-3</v>
      </c>
      <c r="X49" s="60">
        <f t="shared" si="15"/>
        <v>245</v>
      </c>
      <c r="Y49" s="61">
        <f t="shared" si="16"/>
        <v>243</v>
      </c>
      <c r="Z49" s="62">
        <f t="shared" si="17"/>
        <v>245</v>
      </c>
      <c r="AA49" s="63">
        <f t="shared" si="18"/>
        <v>244</v>
      </c>
      <c r="AB49" s="63">
        <f t="shared" si="19"/>
        <v>245</v>
      </c>
      <c r="AC49" s="60">
        <v>0</v>
      </c>
      <c r="AD49" s="63">
        <v>0</v>
      </c>
      <c r="AE49" s="64">
        <v>0</v>
      </c>
      <c r="AF49" s="65">
        <v>0</v>
      </c>
    </row>
    <row r="50" spans="1:32">
      <c r="A50" s="43">
        <v>4</v>
      </c>
      <c r="B50" s="66" t="s">
        <v>253</v>
      </c>
      <c r="C50" s="67" t="s">
        <v>251</v>
      </c>
      <c r="D50" s="46">
        <v>4673</v>
      </c>
      <c r="E50" s="47">
        <v>4690</v>
      </c>
      <c r="F50" s="48">
        <v>4695</v>
      </c>
      <c r="G50" s="49">
        <v>4685</v>
      </c>
      <c r="H50" s="50">
        <v>4690</v>
      </c>
      <c r="I50" s="46">
        <f t="shared" si="0"/>
        <v>17</v>
      </c>
      <c r="J50" s="47">
        <f t="shared" si="1"/>
        <v>5</v>
      </c>
      <c r="K50" s="48">
        <f t="shared" si="2"/>
        <v>-10</v>
      </c>
      <c r="L50" s="48">
        <f t="shared" si="3"/>
        <v>5</v>
      </c>
      <c r="M50" s="51">
        <f t="shared" si="4"/>
        <v>17</v>
      </c>
      <c r="N50" s="52">
        <f t="shared" si="5"/>
        <v>0.36</v>
      </c>
      <c r="O50" s="53">
        <f t="shared" si="6"/>
        <v>0.11</v>
      </c>
      <c r="P50" s="54">
        <f t="shared" si="7"/>
        <v>-0.21</v>
      </c>
      <c r="Q50" s="54">
        <f t="shared" si="8"/>
        <v>0.11</v>
      </c>
      <c r="R50" s="54">
        <f t="shared" si="9"/>
        <v>0.36</v>
      </c>
      <c r="S50" s="55">
        <f t="shared" si="10"/>
        <v>6.9000000000000006E-2</v>
      </c>
      <c r="T50" s="56">
        <f t="shared" si="11"/>
        <v>6.9000000000000006E-2</v>
      </c>
      <c r="U50" s="57">
        <f t="shared" si="12"/>
        <v>6.9000000000000006E-2</v>
      </c>
      <c r="V50" s="58">
        <f t="shared" si="13"/>
        <v>6.8000000000000005E-2</v>
      </c>
      <c r="W50" s="59">
        <f t="shared" si="14"/>
        <v>6.7000000000000004E-2</v>
      </c>
      <c r="X50" s="60">
        <f t="shared" si="15"/>
        <v>121</v>
      </c>
      <c r="Y50" s="61">
        <f t="shared" si="16"/>
        <v>122</v>
      </c>
      <c r="Z50" s="62">
        <f t="shared" si="17"/>
        <v>122</v>
      </c>
      <c r="AA50" s="63">
        <f t="shared" si="18"/>
        <v>122</v>
      </c>
      <c r="AB50" s="63">
        <f t="shared" si="19"/>
        <v>122</v>
      </c>
      <c r="AC50" s="60">
        <v>6</v>
      </c>
      <c r="AD50" s="63">
        <v>0</v>
      </c>
      <c r="AE50" s="64">
        <v>0</v>
      </c>
      <c r="AF50" s="65">
        <v>0</v>
      </c>
    </row>
    <row r="51" spans="1:32">
      <c r="A51" s="43">
        <v>4</v>
      </c>
      <c r="B51" s="66" t="s">
        <v>164</v>
      </c>
      <c r="C51" s="67" t="s">
        <v>162</v>
      </c>
      <c r="D51" s="46">
        <v>210</v>
      </c>
      <c r="E51" s="47">
        <v>220</v>
      </c>
      <c r="F51" s="48">
        <v>215</v>
      </c>
      <c r="G51" s="49">
        <v>220</v>
      </c>
      <c r="H51" s="50">
        <v>230</v>
      </c>
      <c r="I51" s="46">
        <f t="shared" si="0"/>
        <v>10</v>
      </c>
      <c r="J51" s="47">
        <f t="shared" si="1"/>
        <v>-5</v>
      </c>
      <c r="K51" s="48">
        <f t="shared" si="2"/>
        <v>5</v>
      </c>
      <c r="L51" s="48">
        <f t="shared" si="3"/>
        <v>10</v>
      </c>
      <c r="M51" s="51">
        <f t="shared" si="4"/>
        <v>20</v>
      </c>
      <c r="N51" s="52">
        <f t="shared" si="5"/>
        <v>4.76</v>
      </c>
      <c r="O51" s="53">
        <f t="shared" si="6"/>
        <v>-2.27</v>
      </c>
      <c r="P51" s="54">
        <f t="shared" si="7"/>
        <v>2.33</v>
      </c>
      <c r="Q51" s="54">
        <f t="shared" si="8"/>
        <v>4.55</v>
      </c>
      <c r="R51" s="54">
        <f t="shared" si="9"/>
        <v>9.52</v>
      </c>
      <c r="S51" s="55">
        <f t="shared" si="10"/>
        <v>3.0000000000000001E-3</v>
      </c>
      <c r="T51" s="56">
        <f t="shared" si="11"/>
        <v>3.0000000000000001E-3</v>
      </c>
      <c r="U51" s="57">
        <f t="shared" si="12"/>
        <v>3.0000000000000001E-3</v>
      </c>
      <c r="V51" s="58">
        <f t="shared" si="13"/>
        <v>3.0000000000000001E-3</v>
      </c>
      <c r="W51" s="59">
        <f t="shared" si="14"/>
        <v>3.0000000000000001E-3</v>
      </c>
      <c r="X51" s="60">
        <f t="shared" si="15"/>
        <v>264</v>
      </c>
      <c r="Y51" s="61">
        <f t="shared" si="16"/>
        <v>264</v>
      </c>
      <c r="Z51" s="62">
        <f t="shared" si="17"/>
        <v>264</v>
      </c>
      <c r="AA51" s="63">
        <f t="shared" si="18"/>
        <v>264</v>
      </c>
      <c r="AB51" s="63">
        <f t="shared" si="19"/>
        <v>263</v>
      </c>
      <c r="AC51" s="60">
        <v>0</v>
      </c>
      <c r="AD51" s="63">
        <v>0</v>
      </c>
      <c r="AE51" s="64">
        <v>0</v>
      </c>
      <c r="AF51" s="65">
        <v>0</v>
      </c>
    </row>
    <row r="52" spans="1:32">
      <c r="A52" s="43">
        <v>4</v>
      </c>
      <c r="B52" s="66" t="s">
        <v>210</v>
      </c>
      <c r="C52" s="67" t="s">
        <v>207</v>
      </c>
      <c r="D52" s="46">
        <v>710</v>
      </c>
      <c r="E52" s="47">
        <v>710</v>
      </c>
      <c r="F52" s="48">
        <v>715</v>
      </c>
      <c r="G52" s="49">
        <v>710</v>
      </c>
      <c r="H52" s="50">
        <v>720</v>
      </c>
      <c r="I52" s="46">
        <f t="shared" si="0"/>
        <v>0</v>
      </c>
      <c r="J52" s="47">
        <f t="shared" si="1"/>
        <v>5</v>
      </c>
      <c r="K52" s="48">
        <f t="shared" si="2"/>
        <v>-5</v>
      </c>
      <c r="L52" s="48">
        <f t="shared" si="3"/>
        <v>10</v>
      </c>
      <c r="M52" s="51">
        <f t="shared" si="4"/>
        <v>10</v>
      </c>
      <c r="N52" s="52">
        <f t="shared" si="5"/>
        <v>0</v>
      </c>
      <c r="O52" s="53">
        <f t="shared" si="6"/>
        <v>0.7</v>
      </c>
      <c r="P52" s="54">
        <f t="shared" si="7"/>
        <v>-0.7</v>
      </c>
      <c r="Q52" s="54">
        <f t="shared" si="8"/>
        <v>1.41</v>
      </c>
      <c r="R52" s="54">
        <f t="shared" si="9"/>
        <v>1.41</v>
      </c>
      <c r="S52" s="55">
        <f t="shared" si="10"/>
        <v>1.0999999999999999E-2</v>
      </c>
      <c r="T52" s="56">
        <f t="shared" si="11"/>
        <v>0.01</v>
      </c>
      <c r="U52" s="57">
        <f t="shared" si="12"/>
        <v>0.01</v>
      </c>
      <c r="V52" s="58">
        <f t="shared" si="13"/>
        <v>0.01</v>
      </c>
      <c r="W52" s="59">
        <f t="shared" si="14"/>
        <v>0.01</v>
      </c>
      <c r="X52" s="60">
        <f t="shared" si="15"/>
        <v>217</v>
      </c>
      <c r="Y52" s="61">
        <f t="shared" si="16"/>
        <v>217</v>
      </c>
      <c r="Z52" s="62">
        <f t="shared" si="17"/>
        <v>217</v>
      </c>
      <c r="AA52" s="63">
        <f t="shared" si="18"/>
        <v>218</v>
      </c>
      <c r="AB52" s="63">
        <f t="shared" si="19"/>
        <v>217</v>
      </c>
      <c r="AC52" s="60">
        <v>0</v>
      </c>
      <c r="AD52" s="63">
        <v>0</v>
      </c>
      <c r="AE52" s="64">
        <v>0</v>
      </c>
      <c r="AF52" s="65">
        <v>0</v>
      </c>
    </row>
    <row r="53" spans="1:32">
      <c r="A53" s="43">
        <v>4</v>
      </c>
      <c r="B53" s="66" t="s">
        <v>50</v>
      </c>
      <c r="C53" s="67" t="s">
        <v>49</v>
      </c>
      <c r="D53" s="46">
        <v>4209</v>
      </c>
      <c r="E53" s="47">
        <v>5150</v>
      </c>
      <c r="F53" s="48">
        <v>5320</v>
      </c>
      <c r="G53" s="49">
        <v>5350</v>
      </c>
      <c r="H53" s="50">
        <v>5330</v>
      </c>
      <c r="I53" s="46">
        <f t="shared" si="0"/>
        <v>941</v>
      </c>
      <c r="J53" s="47">
        <f t="shared" si="1"/>
        <v>170</v>
      </c>
      <c r="K53" s="48">
        <f t="shared" si="2"/>
        <v>30</v>
      </c>
      <c r="L53" s="48">
        <f t="shared" si="3"/>
        <v>-20</v>
      </c>
      <c r="M53" s="51">
        <f t="shared" si="4"/>
        <v>1121</v>
      </c>
      <c r="N53" s="52">
        <f t="shared" si="5"/>
        <v>22.36</v>
      </c>
      <c r="O53" s="53">
        <f t="shared" si="6"/>
        <v>3.3</v>
      </c>
      <c r="P53" s="54">
        <f t="shared" si="7"/>
        <v>0.56000000000000005</v>
      </c>
      <c r="Q53" s="54">
        <f t="shared" si="8"/>
        <v>-0.37</v>
      </c>
      <c r="R53" s="54">
        <f t="shared" si="9"/>
        <v>26.63</v>
      </c>
      <c r="S53" s="55">
        <f t="shared" si="10"/>
        <v>6.3E-2</v>
      </c>
      <c r="T53" s="56">
        <f t="shared" si="11"/>
        <v>7.5999999999999998E-2</v>
      </c>
      <c r="U53" s="57">
        <f t="shared" si="12"/>
        <v>7.8E-2</v>
      </c>
      <c r="V53" s="58">
        <f t="shared" si="13"/>
        <v>7.8E-2</v>
      </c>
      <c r="W53" s="59">
        <f t="shared" si="14"/>
        <v>7.5999999999999998E-2</v>
      </c>
      <c r="X53" s="60">
        <f t="shared" si="15"/>
        <v>125</v>
      </c>
      <c r="Y53" s="61">
        <f t="shared" si="16"/>
        <v>116</v>
      </c>
      <c r="Z53" s="62">
        <f t="shared" si="17"/>
        <v>116</v>
      </c>
      <c r="AA53" s="63">
        <f t="shared" si="18"/>
        <v>117</v>
      </c>
      <c r="AB53" s="63">
        <f t="shared" si="19"/>
        <v>117</v>
      </c>
      <c r="AC53" s="60">
        <v>0</v>
      </c>
      <c r="AD53" s="63">
        <v>0</v>
      </c>
      <c r="AE53" s="64">
        <v>0</v>
      </c>
      <c r="AF53" s="65">
        <v>0</v>
      </c>
    </row>
    <row r="54" spans="1:32">
      <c r="A54" s="43">
        <v>4</v>
      </c>
      <c r="B54" s="66" t="s">
        <v>73</v>
      </c>
      <c r="C54" s="67" t="s">
        <v>71</v>
      </c>
      <c r="D54" s="46">
        <v>1649</v>
      </c>
      <c r="E54" s="47">
        <v>1645</v>
      </c>
      <c r="F54" s="48">
        <v>1640</v>
      </c>
      <c r="G54" s="49">
        <v>1650</v>
      </c>
      <c r="H54" s="50">
        <v>1645</v>
      </c>
      <c r="I54" s="46">
        <f t="shared" si="0"/>
        <v>-4</v>
      </c>
      <c r="J54" s="47">
        <f t="shared" si="1"/>
        <v>-5</v>
      </c>
      <c r="K54" s="48">
        <f t="shared" si="2"/>
        <v>10</v>
      </c>
      <c r="L54" s="48">
        <f t="shared" si="3"/>
        <v>-5</v>
      </c>
      <c r="M54" s="51">
        <f t="shared" si="4"/>
        <v>-4</v>
      </c>
      <c r="N54" s="52">
        <f t="shared" si="5"/>
        <v>-0.24</v>
      </c>
      <c r="O54" s="53">
        <f t="shared" si="6"/>
        <v>-0.3</v>
      </c>
      <c r="P54" s="54">
        <f t="shared" si="7"/>
        <v>0.61</v>
      </c>
      <c r="Q54" s="54">
        <f t="shared" si="8"/>
        <v>-0.3</v>
      </c>
      <c r="R54" s="54">
        <f t="shared" si="9"/>
        <v>-0.24</v>
      </c>
      <c r="S54" s="55">
        <f t="shared" si="10"/>
        <v>2.5000000000000001E-2</v>
      </c>
      <c r="T54" s="56">
        <f t="shared" si="11"/>
        <v>2.4E-2</v>
      </c>
      <c r="U54" s="57">
        <f t="shared" si="12"/>
        <v>2.4E-2</v>
      </c>
      <c r="V54" s="58">
        <f t="shared" si="13"/>
        <v>2.4E-2</v>
      </c>
      <c r="W54" s="59">
        <f t="shared" si="14"/>
        <v>2.4E-2</v>
      </c>
      <c r="X54" s="60">
        <f t="shared" si="15"/>
        <v>174</v>
      </c>
      <c r="Y54" s="61">
        <f t="shared" si="16"/>
        <v>174</v>
      </c>
      <c r="Z54" s="62">
        <f t="shared" si="17"/>
        <v>174</v>
      </c>
      <c r="AA54" s="63">
        <f t="shared" si="18"/>
        <v>174</v>
      </c>
      <c r="AB54" s="63">
        <f t="shared" si="19"/>
        <v>174</v>
      </c>
      <c r="AC54" s="60">
        <v>0</v>
      </c>
      <c r="AD54" s="63">
        <v>0</v>
      </c>
      <c r="AE54" s="64">
        <v>0</v>
      </c>
      <c r="AF54" s="65">
        <v>0</v>
      </c>
    </row>
    <row r="55" spans="1:32">
      <c r="A55" s="43">
        <v>4</v>
      </c>
      <c r="B55" s="66" t="s">
        <v>57</v>
      </c>
      <c r="C55" s="67" t="s">
        <v>56</v>
      </c>
      <c r="D55" s="46">
        <v>562</v>
      </c>
      <c r="E55" s="47">
        <v>565</v>
      </c>
      <c r="F55" s="48">
        <v>560</v>
      </c>
      <c r="G55" s="49">
        <v>570</v>
      </c>
      <c r="H55" s="50">
        <v>565</v>
      </c>
      <c r="I55" s="46">
        <f t="shared" si="0"/>
        <v>3</v>
      </c>
      <c r="J55" s="47">
        <f t="shared" si="1"/>
        <v>-5</v>
      </c>
      <c r="K55" s="48">
        <f t="shared" si="2"/>
        <v>10</v>
      </c>
      <c r="L55" s="48">
        <f t="shared" si="3"/>
        <v>-5</v>
      </c>
      <c r="M55" s="51">
        <f t="shared" si="4"/>
        <v>3</v>
      </c>
      <c r="N55" s="52">
        <f t="shared" si="5"/>
        <v>0.53</v>
      </c>
      <c r="O55" s="53">
        <f t="shared" si="6"/>
        <v>-0.88</v>
      </c>
      <c r="P55" s="54">
        <f t="shared" si="7"/>
        <v>1.79</v>
      </c>
      <c r="Q55" s="54">
        <f t="shared" si="8"/>
        <v>-0.88</v>
      </c>
      <c r="R55" s="54">
        <f t="shared" si="9"/>
        <v>0.53</v>
      </c>
      <c r="S55" s="55">
        <f t="shared" si="10"/>
        <v>8.0000000000000002E-3</v>
      </c>
      <c r="T55" s="56">
        <f t="shared" si="11"/>
        <v>8.0000000000000002E-3</v>
      </c>
      <c r="U55" s="57">
        <f t="shared" si="12"/>
        <v>8.0000000000000002E-3</v>
      </c>
      <c r="V55" s="58">
        <f t="shared" si="13"/>
        <v>8.0000000000000002E-3</v>
      </c>
      <c r="W55" s="59">
        <f t="shared" si="14"/>
        <v>8.0000000000000002E-3</v>
      </c>
      <c r="X55" s="60">
        <f t="shared" si="15"/>
        <v>229</v>
      </c>
      <c r="Y55" s="61">
        <f t="shared" si="16"/>
        <v>228</v>
      </c>
      <c r="Z55" s="62">
        <f t="shared" si="17"/>
        <v>229</v>
      </c>
      <c r="AA55" s="63">
        <f t="shared" si="18"/>
        <v>228</v>
      </c>
      <c r="AB55" s="63">
        <f t="shared" si="19"/>
        <v>228</v>
      </c>
      <c r="AC55" s="60">
        <v>0</v>
      </c>
      <c r="AD55" s="63">
        <v>0</v>
      </c>
      <c r="AE55" s="64">
        <v>0</v>
      </c>
      <c r="AF55" s="65">
        <v>0</v>
      </c>
    </row>
    <row r="56" spans="1:32">
      <c r="A56" s="43">
        <v>4</v>
      </c>
      <c r="B56" s="66" t="s">
        <v>42</v>
      </c>
      <c r="C56" s="67" t="s">
        <v>314</v>
      </c>
      <c r="D56" s="46">
        <v>1098</v>
      </c>
      <c r="E56" s="47">
        <v>1095</v>
      </c>
      <c r="F56" s="48">
        <v>1100</v>
      </c>
      <c r="G56" s="49">
        <v>1100</v>
      </c>
      <c r="H56" s="50">
        <v>1100</v>
      </c>
      <c r="I56" s="46">
        <f t="shared" si="0"/>
        <v>-3</v>
      </c>
      <c r="J56" s="47">
        <f t="shared" si="1"/>
        <v>5</v>
      </c>
      <c r="K56" s="48">
        <f t="shared" si="2"/>
        <v>0</v>
      </c>
      <c r="L56" s="48">
        <f t="shared" si="3"/>
        <v>0</v>
      </c>
      <c r="M56" s="51">
        <f t="shared" si="4"/>
        <v>2</v>
      </c>
      <c r="N56" s="52">
        <f t="shared" si="5"/>
        <v>-0.27</v>
      </c>
      <c r="O56" s="53">
        <f t="shared" si="6"/>
        <v>0.46</v>
      </c>
      <c r="P56" s="54">
        <f t="shared" si="7"/>
        <v>0</v>
      </c>
      <c r="Q56" s="54">
        <f t="shared" si="8"/>
        <v>0</v>
      </c>
      <c r="R56" s="54">
        <f t="shared" si="9"/>
        <v>0.18</v>
      </c>
      <c r="S56" s="55">
        <f t="shared" si="10"/>
        <v>1.6E-2</v>
      </c>
      <c r="T56" s="56">
        <f t="shared" si="11"/>
        <v>1.6E-2</v>
      </c>
      <c r="U56" s="57">
        <f t="shared" si="12"/>
        <v>1.6E-2</v>
      </c>
      <c r="V56" s="58">
        <f t="shared" si="13"/>
        <v>1.6E-2</v>
      </c>
      <c r="W56" s="59">
        <f t="shared" si="14"/>
        <v>1.6E-2</v>
      </c>
      <c r="X56" s="60">
        <f t="shared" si="15"/>
        <v>194</v>
      </c>
      <c r="Y56" s="61">
        <f t="shared" si="16"/>
        <v>194</v>
      </c>
      <c r="Z56" s="62">
        <f t="shared" si="17"/>
        <v>194</v>
      </c>
      <c r="AA56" s="63">
        <f t="shared" si="18"/>
        <v>194</v>
      </c>
      <c r="AB56" s="63">
        <f t="shared" si="19"/>
        <v>195</v>
      </c>
      <c r="AC56" s="60">
        <v>0</v>
      </c>
      <c r="AD56" s="63">
        <v>0</v>
      </c>
      <c r="AE56" s="64">
        <v>0</v>
      </c>
      <c r="AF56" s="65">
        <v>0</v>
      </c>
    </row>
    <row r="57" spans="1:32">
      <c r="A57" s="43">
        <v>4</v>
      </c>
      <c r="B57" s="66" t="s">
        <v>82</v>
      </c>
      <c r="C57" s="67" t="s">
        <v>81</v>
      </c>
      <c r="D57" s="46">
        <v>1831</v>
      </c>
      <c r="E57" s="47">
        <v>1855</v>
      </c>
      <c r="F57" s="48">
        <v>1880</v>
      </c>
      <c r="G57" s="49">
        <v>1890</v>
      </c>
      <c r="H57" s="50">
        <v>1895</v>
      </c>
      <c r="I57" s="46">
        <f t="shared" si="0"/>
        <v>24</v>
      </c>
      <c r="J57" s="47">
        <f t="shared" si="1"/>
        <v>25</v>
      </c>
      <c r="K57" s="48">
        <f t="shared" si="2"/>
        <v>10</v>
      </c>
      <c r="L57" s="48">
        <f t="shared" si="3"/>
        <v>5</v>
      </c>
      <c r="M57" s="51">
        <f t="shared" si="4"/>
        <v>64</v>
      </c>
      <c r="N57" s="52">
        <f t="shared" si="5"/>
        <v>1.31</v>
      </c>
      <c r="O57" s="53">
        <f t="shared" si="6"/>
        <v>1.35</v>
      </c>
      <c r="P57" s="54">
        <f t="shared" si="7"/>
        <v>0.53</v>
      </c>
      <c r="Q57" s="54">
        <f t="shared" si="8"/>
        <v>0.26</v>
      </c>
      <c r="R57" s="54">
        <f t="shared" si="9"/>
        <v>3.5</v>
      </c>
      <c r="S57" s="55">
        <f t="shared" si="10"/>
        <v>2.7E-2</v>
      </c>
      <c r="T57" s="56">
        <f t="shared" si="11"/>
        <v>2.7E-2</v>
      </c>
      <c r="U57" s="57">
        <f t="shared" si="12"/>
        <v>2.8000000000000001E-2</v>
      </c>
      <c r="V57" s="58">
        <f t="shared" si="13"/>
        <v>2.7E-2</v>
      </c>
      <c r="W57" s="59">
        <f t="shared" si="14"/>
        <v>2.7E-2</v>
      </c>
      <c r="X57" s="60">
        <f t="shared" si="15"/>
        <v>164</v>
      </c>
      <c r="Y57" s="61">
        <f t="shared" si="16"/>
        <v>164</v>
      </c>
      <c r="Z57" s="62">
        <f t="shared" si="17"/>
        <v>163</v>
      </c>
      <c r="AA57" s="63">
        <f t="shared" si="18"/>
        <v>163</v>
      </c>
      <c r="AB57" s="63">
        <f t="shared" si="19"/>
        <v>163</v>
      </c>
      <c r="AC57" s="60">
        <v>0</v>
      </c>
      <c r="AD57" s="63">
        <v>0</v>
      </c>
      <c r="AE57" s="64">
        <v>0</v>
      </c>
      <c r="AF57" s="65">
        <v>0</v>
      </c>
    </row>
    <row r="58" spans="1:32">
      <c r="A58" s="43">
        <v>4</v>
      </c>
      <c r="B58" s="66" t="s">
        <v>97</v>
      </c>
      <c r="C58" s="67" t="s">
        <v>87</v>
      </c>
      <c r="D58" s="46">
        <v>17575</v>
      </c>
      <c r="E58" s="47">
        <v>17640</v>
      </c>
      <c r="F58" s="48">
        <v>17760</v>
      </c>
      <c r="G58" s="49">
        <v>18100</v>
      </c>
      <c r="H58" s="50">
        <v>18480</v>
      </c>
      <c r="I58" s="46">
        <f t="shared" si="0"/>
        <v>65</v>
      </c>
      <c r="J58" s="47">
        <f t="shared" si="1"/>
        <v>120</v>
      </c>
      <c r="K58" s="48">
        <f t="shared" si="2"/>
        <v>340</v>
      </c>
      <c r="L58" s="48">
        <f t="shared" si="3"/>
        <v>380</v>
      </c>
      <c r="M58" s="51">
        <f t="shared" si="4"/>
        <v>905</v>
      </c>
      <c r="N58" s="52">
        <f t="shared" si="5"/>
        <v>0.37</v>
      </c>
      <c r="O58" s="53">
        <f t="shared" si="6"/>
        <v>0.68</v>
      </c>
      <c r="P58" s="54">
        <f t="shared" si="7"/>
        <v>1.91</v>
      </c>
      <c r="Q58" s="54">
        <f t="shared" si="8"/>
        <v>2.1</v>
      </c>
      <c r="R58" s="54">
        <f t="shared" si="9"/>
        <v>5.15</v>
      </c>
      <c r="S58" s="55">
        <f t="shared" si="10"/>
        <v>0.26100000000000001</v>
      </c>
      <c r="T58" s="56">
        <f t="shared" si="11"/>
        <v>0.26100000000000001</v>
      </c>
      <c r="U58" s="57">
        <f t="shared" si="12"/>
        <v>0.26</v>
      </c>
      <c r="V58" s="58">
        <f t="shared" si="13"/>
        <v>0.26300000000000001</v>
      </c>
      <c r="W58" s="59">
        <f t="shared" si="14"/>
        <v>0.26500000000000001</v>
      </c>
      <c r="X58" s="60">
        <f t="shared" si="15"/>
        <v>55</v>
      </c>
      <c r="Y58" s="61">
        <f t="shared" si="16"/>
        <v>56</v>
      </c>
      <c r="Z58" s="62">
        <f t="shared" si="17"/>
        <v>57</v>
      </c>
      <c r="AA58" s="63">
        <f t="shared" si="18"/>
        <v>57</v>
      </c>
      <c r="AB58" s="63">
        <f t="shared" si="19"/>
        <v>56</v>
      </c>
      <c r="AC58" s="60">
        <v>0</v>
      </c>
      <c r="AD58" s="63">
        <v>0</v>
      </c>
      <c r="AE58" s="64">
        <v>0</v>
      </c>
      <c r="AF58" s="65">
        <v>0</v>
      </c>
    </row>
    <row r="59" spans="1:32">
      <c r="A59" s="43">
        <v>4</v>
      </c>
      <c r="B59" s="66" t="s">
        <v>153</v>
      </c>
      <c r="C59" s="67" t="s">
        <v>151</v>
      </c>
      <c r="D59" s="46">
        <v>236</v>
      </c>
      <c r="E59" s="47">
        <v>235</v>
      </c>
      <c r="F59" s="48">
        <v>235</v>
      </c>
      <c r="G59" s="49">
        <v>235</v>
      </c>
      <c r="H59" s="50">
        <v>230</v>
      </c>
      <c r="I59" s="46">
        <f t="shared" si="0"/>
        <v>-1</v>
      </c>
      <c r="J59" s="47">
        <f t="shared" si="1"/>
        <v>0</v>
      </c>
      <c r="K59" s="48">
        <f t="shared" si="2"/>
        <v>0</v>
      </c>
      <c r="L59" s="48">
        <f t="shared" si="3"/>
        <v>-5</v>
      </c>
      <c r="M59" s="51">
        <f t="shared" si="4"/>
        <v>-6</v>
      </c>
      <c r="N59" s="52">
        <f t="shared" si="5"/>
        <v>-0.42</v>
      </c>
      <c r="O59" s="53">
        <f t="shared" si="6"/>
        <v>0</v>
      </c>
      <c r="P59" s="54">
        <f t="shared" si="7"/>
        <v>0</v>
      </c>
      <c r="Q59" s="54">
        <f t="shared" si="8"/>
        <v>-2.13</v>
      </c>
      <c r="R59" s="54">
        <f t="shared" si="9"/>
        <v>-2.54</v>
      </c>
      <c r="S59" s="55">
        <f t="shared" si="10"/>
        <v>4.0000000000000001E-3</v>
      </c>
      <c r="T59" s="56">
        <f t="shared" si="11"/>
        <v>3.0000000000000001E-3</v>
      </c>
      <c r="U59" s="57">
        <f t="shared" si="12"/>
        <v>3.0000000000000001E-3</v>
      </c>
      <c r="V59" s="58">
        <f t="shared" si="13"/>
        <v>3.0000000000000001E-3</v>
      </c>
      <c r="W59" s="59">
        <f t="shared" si="14"/>
        <v>3.0000000000000001E-3</v>
      </c>
      <c r="X59" s="60">
        <f t="shared" si="15"/>
        <v>262</v>
      </c>
      <c r="Y59" s="61">
        <f t="shared" si="16"/>
        <v>262</v>
      </c>
      <c r="Z59" s="62">
        <f t="shared" si="17"/>
        <v>261</v>
      </c>
      <c r="AA59" s="63">
        <f t="shared" si="18"/>
        <v>261</v>
      </c>
      <c r="AB59" s="63">
        <f t="shared" si="19"/>
        <v>263</v>
      </c>
      <c r="AC59" s="60">
        <v>0</v>
      </c>
      <c r="AD59" s="63">
        <v>0</v>
      </c>
      <c r="AE59" s="64">
        <v>0</v>
      </c>
      <c r="AF59" s="65">
        <v>0</v>
      </c>
    </row>
    <row r="60" spans="1:32">
      <c r="A60" s="43">
        <v>4</v>
      </c>
      <c r="B60" s="66" t="s">
        <v>179</v>
      </c>
      <c r="C60" s="67" t="s">
        <v>178</v>
      </c>
      <c r="D60" s="46">
        <v>207</v>
      </c>
      <c r="E60" s="47">
        <v>210</v>
      </c>
      <c r="F60" s="48">
        <v>210</v>
      </c>
      <c r="G60" s="49">
        <v>205</v>
      </c>
      <c r="H60" s="50">
        <v>205</v>
      </c>
      <c r="I60" s="46">
        <f t="shared" si="0"/>
        <v>3</v>
      </c>
      <c r="J60" s="47">
        <f t="shared" si="1"/>
        <v>0</v>
      </c>
      <c r="K60" s="48">
        <f t="shared" si="2"/>
        <v>-5</v>
      </c>
      <c r="L60" s="48">
        <f t="shared" si="3"/>
        <v>0</v>
      </c>
      <c r="M60" s="51">
        <f t="shared" si="4"/>
        <v>-2</v>
      </c>
      <c r="N60" s="52">
        <f t="shared" si="5"/>
        <v>1.45</v>
      </c>
      <c r="O60" s="53">
        <f t="shared" si="6"/>
        <v>0</v>
      </c>
      <c r="P60" s="54">
        <f t="shared" si="7"/>
        <v>-2.38</v>
      </c>
      <c r="Q60" s="54">
        <f t="shared" si="8"/>
        <v>0</v>
      </c>
      <c r="R60" s="54">
        <f t="shared" si="9"/>
        <v>-0.97</v>
      </c>
      <c r="S60" s="55">
        <f t="shared" si="10"/>
        <v>3.0000000000000001E-3</v>
      </c>
      <c r="T60" s="56">
        <f t="shared" si="11"/>
        <v>3.0000000000000001E-3</v>
      </c>
      <c r="U60" s="57">
        <f t="shared" si="12"/>
        <v>3.0000000000000001E-3</v>
      </c>
      <c r="V60" s="58">
        <f t="shared" si="13"/>
        <v>3.0000000000000001E-3</v>
      </c>
      <c r="W60" s="59">
        <f t="shared" si="14"/>
        <v>3.0000000000000001E-3</v>
      </c>
      <c r="X60" s="60">
        <f t="shared" si="15"/>
        <v>266</v>
      </c>
      <c r="Y60" s="61">
        <f t="shared" si="16"/>
        <v>265</v>
      </c>
      <c r="Z60" s="62">
        <f t="shared" si="17"/>
        <v>265</v>
      </c>
      <c r="AA60" s="63">
        <f t="shared" si="18"/>
        <v>267</v>
      </c>
      <c r="AB60" s="63">
        <f t="shared" si="19"/>
        <v>266</v>
      </c>
      <c r="AC60" s="60">
        <v>0</v>
      </c>
      <c r="AD60" s="63">
        <v>0</v>
      </c>
      <c r="AE60" s="64">
        <v>0</v>
      </c>
      <c r="AF60" s="65">
        <v>0</v>
      </c>
    </row>
    <row r="61" spans="1:32">
      <c r="A61" s="43">
        <v>4</v>
      </c>
      <c r="B61" s="66" t="s">
        <v>222</v>
      </c>
      <c r="C61" s="67" t="s">
        <v>219</v>
      </c>
      <c r="D61" s="46">
        <v>1347</v>
      </c>
      <c r="E61" s="47">
        <v>1345</v>
      </c>
      <c r="F61" s="48">
        <v>1345</v>
      </c>
      <c r="G61" s="49">
        <v>1350</v>
      </c>
      <c r="H61" s="50">
        <v>1350</v>
      </c>
      <c r="I61" s="46">
        <f t="shared" si="0"/>
        <v>-2</v>
      </c>
      <c r="J61" s="47">
        <f t="shared" si="1"/>
        <v>0</v>
      </c>
      <c r="K61" s="48">
        <f t="shared" si="2"/>
        <v>5</v>
      </c>
      <c r="L61" s="48">
        <f t="shared" si="3"/>
        <v>0</v>
      </c>
      <c r="M61" s="51">
        <f t="shared" si="4"/>
        <v>3</v>
      </c>
      <c r="N61" s="52">
        <f t="shared" si="5"/>
        <v>-0.15</v>
      </c>
      <c r="O61" s="53">
        <f t="shared" si="6"/>
        <v>0</v>
      </c>
      <c r="P61" s="54">
        <f t="shared" si="7"/>
        <v>0.37</v>
      </c>
      <c r="Q61" s="54">
        <f t="shared" si="8"/>
        <v>0</v>
      </c>
      <c r="R61" s="54">
        <f t="shared" si="9"/>
        <v>0.22</v>
      </c>
      <c r="S61" s="55">
        <f t="shared" si="10"/>
        <v>0.02</v>
      </c>
      <c r="T61" s="56">
        <f t="shared" si="11"/>
        <v>0.02</v>
      </c>
      <c r="U61" s="57">
        <f t="shared" si="12"/>
        <v>0.02</v>
      </c>
      <c r="V61" s="58">
        <f t="shared" si="13"/>
        <v>0.02</v>
      </c>
      <c r="W61" s="59">
        <f t="shared" si="14"/>
        <v>1.9E-2</v>
      </c>
      <c r="X61" s="60">
        <f t="shared" si="15"/>
        <v>183</v>
      </c>
      <c r="Y61" s="61">
        <f t="shared" si="16"/>
        <v>185</v>
      </c>
      <c r="Z61" s="62">
        <f t="shared" si="17"/>
        <v>185</v>
      </c>
      <c r="AA61" s="63">
        <f t="shared" si="18"/>
        <v>185</v>
      </c>
      <c r="AB61" s="63">
        <f t="shared" si="19"/>
        <v>185</v>
      </c>
      <c r="AC61" s="60">
        <v>0</v>
      </c>
      <c r="AD61" s="63">
        <v>0</v>
      </c>
      <c r="AE61" s="64">
        <v>0</v>
      </c>
      <c r="AF61" s="65">
        <v>0</v>
      </c>
    </row>
    <row r="62" spans="1:32">
      <c r="A62" s="43">
        <v>4</v>
      </c>
      <c r="B62" s="66" t="s">
        <v>154</v>
      </c>
      <c r="C62" s="67" t="s">
        <v>151</v>
      </c>
      <c r="D62" s="46">
        <v>1734</v>
      </c>
      <c r="E62" s="47">
        <v>1735</v>
      </c>
      <c r="F62" s="48">
        <v>1730</v>
      </c>
      <c r="G62" s="49">
        <v>1700</v>
      </c>
      <c r="H62" s="50">
        <v>1685</v>
      </c>
      <c r="I62" s="46">
        <f t="shared" si="0"/>
        <v>1</v>
      </c>
      <c r="J62" s="47">
        <f t="shared" si="1"/>
        <v>-5</v>
      </c>
      <c r="K62" s="48">
        <f t="shared" si="2"/>
        <v>-30</v>
      </c>
      <c r="L62" s="48">
        <f t="shared" si="3"/>
        <v>-15</v>
      </c>
      <c r="M62" s="51">
        <f t="shared" si="4"/>
        <v>-49</v>
      </c>
      <c r="N62" s="52">
        <f t="shared" si="5"/>
        <v>0.06</v>
      </c>
      <c r="O62" s="53">
        <f t="shared" si="6"/>
        <v>-0.28999999999999998</v>
      </c>
      <c r="P62" s="54">
        <f t="shared" si="7"/>
        <v>-1.73</v>
      </c>
      <c r="Q62" s="54">
        <f t="shared" si="8"/>
        <v>-0.88</v>
      </c>
      <c r="R62" s="54">
        <f t="shared" si="9"/>
        <v>-2.83</v>
      </c>
      <c r="S62" s="55">
        <f t="shared" si="10"/>
        <v>2.5999999999999999E-2</v>
      </c>
      <c r="T62" s="56">
        <f t="shared" si="11"/>
        <v>2.5999999999999999E-2</v>
      </c>
      <c r="U62" s="57">
        <f t="shared" si="12"/>
        <v>2.5000000000000001E-2</v>
      </c>
      <c r="V62" s="58">
        <f t="shared" si="13"/>
        <v>2.5000000000000001E-2</v>
      </c>
      <c r="W62" s="59">
        <f t="shared" si="14"/>
        <v>2.4E-2</v>
      </c>
      <c r="X62" s="60">
        <f t="shared" si="15"/>
        <v>169</v>
      </c>
      <c r="Y62" s="61">
        <f t="shared" si="16"/>
        <v>169</v>
      </c>
      <c r="Z62" s="62">
        <f t="shared" si="17"/>
        <v>169</v>
      </c>
      <c r="AA62" s="63">
        <f t="shared" si="18"/>
        <v>171</v>
      </c>
      <c r="AB62" s="63">
        <f t="shared" si="19"/>
        <v>171</v>
      </c>
      <c r="AC62" s="60">
        <v>0</v>
      </c>
      <c r="AD62" s="63">
        <v>0</v>
      </c>
      <c r="AE62" s="64">
        <v>0</v>
      </c>
      <c r="AF62" s="65">
        <v>0</v>
      </c>
    </row>
    <row r="63" spans="1:32">
      <c r="A63" s="43">
        <v>4</v>
      </c>
      <c r="B63" s="66" t="s">
        <v>33</v>
      </c>
      <c r="C63" s="67" t="s">
        <v>32</v>
      </c>
      <c r="D63" s="46">
        <v>2526</v>
      </c>
      <c r="E63" s="47">
        <v>2535</v>
      </c>
      <c r="F63" s="48">
        <v>2535</v>
      </c>
      <c r="G63" s="49">
        <v>2545</v>
      </c>
      <c r="H63" s="50">
        <v>2545</v>
      </c>
      <c r="I63" s="46">
        <f t="shared" si="0"/>
        <v>9</v>
      </c>
      <c r="J63" s="47">
        <f t="shared" si="1"/>
        <v>0</v>
      </c>
      <c r="K63" s="48">
        <f t="shared" si="2"/>
        <v>10</v>
      </c>
      <c r="L63" s="48">
        <f t="shared" si="3"/>
        <v>0</v>
      </c>
      <c r="M63" s="51">
        <f t="shared" si="4"/>
        <v>19</v>
      </c>
      <c r="N63" s="52">
        <f t="shared" si="5"/>
        <v>0.36</v>
      </c>
      <c r="O63" s="53">
        <f t="shared" si="6"/>
        <v>0</v>
      </c>
      <c r="P63" s="54">
        <f t="shared" si="7"/>
        <v>0.39</v>
      </c>
      <c r="Q63" s="54">
        <f t="shared" si="8"/>
        <v>0</v>
      </c>
      <c r="R63" s="54">
        <f t="shared" si="9"/>
        <v>0.75</v>
      </c>
      <c r="S63" s="55">
        <f t="shared" si="10"/>
        <v>3.7999999999999999E-2</v>
      </c>
      <c r="T63" s="56">
        <f t="shared" si="11"/>
        <v>3.6999999999999998E-2</v>
      </c>
      <c r="U63" s="57">
        <f t="shared" si="12"/>
        <v>3.6999999999999998E-2</v>
      </c>
      <c r="V63" s="58">
        <f t="shared" si="13"/>
        <v>3.6999999999999998E-2</v>
      </c>
      <c r="W63" s="59">
        <f t="shared" si="14"/>
        <v>3.6999999999999998E-2</v>
      </c>
      <c r="X63" s="60">
        <f t="shared" si="15"/>
        <v>149</v>
      </c>
      <c r="Y63" s="61">
        <f t="shared" si="16"/>
        <v>149</v>
      </c>
      <c r="Z63" s="62">
        <f t="shared" si="17"/>
        <v>148</v>
      </c>
      <c r="AA63" s="63">
        <f t="shared" si="18"/>
        <v>150</v>
      </c>
      <c r="AB63" s="63">
        <f t="shared" si="19"/>
        <v>150</v>
      </c>
      <c r="AC63" s="60">
        <v>0</v>
      </c>
      <c r="AD63" s="63">
        <v>0</v>
      </c>
      <c r="AE63" s="64">
        <v>0</v>
      </c>
      <c r="AF63" s="65">
        <v>0</v>
      </c>
    </row>
    <row r="64" spans="1:32">
      <c r="A64" s="43">
        <v>4</v>
      </c>
      <c r="B64" s="66" t="s">
        <v>241</v>
      </c>
      <c r="C64" s="67" t="s">
        <v>238</v>
      </c>
      <c r="D64" s="46">
        <v>3652</v>
      </c>
      <c r="E64" s="47">
        <v>3675</v>
      </c>
      <c r="F64" s="48">
        <v>3715</v>
      </c>
      <c r="G64" s="49">
        <v>3800</v>
      </c>
      <c r="H64" s="50">
        <v>3870</v>
      </c>
      <c r="I64" s="46">
        <f t="shared" si="0"/>
        <v>23</v>
      </c>
      <c r="J64" s="47">
        <f t="shared" si="1"/>
        <v>40</v>
      </c>
      <c r="K64" s="48">
        <f t="shared" si="2"/>
        <v>85</v>
      </c>
      <c r="L64" s="48">
        <f t="shared" si="3"/>
        <v>70</v>
      </c>
      <c r="M64" s="51">
        <f t="shared" si="4"/>
        <v>218</v>
      </c>
      <c r="N64" s="52">
        <f t="shared" si="5"/>
        <v>0.63</v>
      </c>
      <c r="O64" s="53">
        <f t="shared" si="6"/>
        <v>1.0900000000000001</v>
      </c>
      <c r="P64" s="54">
        <f t="shared" si="7"/>
        <v>2.29</v>
      </c>
      <c r="Q64" s="54">
        <f t="shared" si="8"/>
        <v>1.84</v>
      </c>
      <c r="R64" s="54">
        <f t="shared" si="9"/>
        <v>5.97</v>
      </c>
      <c r="S64" s="55">
        <f t="shared" si="10"/>
        <v>5.3999999999999999E-2</v>
      </c>
      <c r="T64" s="56">
        <f t="shared" si="11"/>
        <v>5.3999999999999999E-2</v>
      </c>
      <c r="U64" s="57">
        <f t="shared" si="12"/>
        <v>5.3999999999999999E-2</v>
      </c>
      <c r="V64" s="58">
        <f t="shared" si="13"/>
        <v>5.5E-2</v>
      </c>
      <c r="W64" s="59">
        <f t="shared" si="14"/>
        <v>5.6000000000000001E-2</v>
      </c>
      <c r="X64" s="60">
        <f t="shared" si="15"/>
        <v>129</v>
      </c>
      <c r="Y64" s="61">
        <f t="shared" si="16"/>
        <v>129</v>
      </c>
      <c r="Z64" s="62">
        <f t="shared" si="17"/>
        <v>129</v>
      </c>
      <c r="AA64" s="63">
        <f t="shared" si="18"/>
        <v>129</v>
      </c>
      <c r="AB64" s="63">
        <f t="shared" si="19"/>
        <v>129</v>
      </c>
      <c r="AC64" s="60">
        <v>0</v>
      </c>
      <c r="AD64" s="63">
        <v>0</v>
      </c>
      <c r="AE64" s="64">
        <v>0</v>
      </c>
      <c r="AF64" s="65">
        <v>0</v>
      </c>
    </row>
    <row r="65" spans="1:32">
      <c r="A65" s="43">
        <v>4</v>
      </c>
      <c r="B65" s="66" t="s">
        <v>98</v>
      </c>
      <c r="C65" s="67" t="s">
        <v>87</v>
      </c>
      <c r="D65" s="46">
        <v>29673</v>
      </c>
      <c r="E65" s="47">
        <v>29680</v>
      </c>
      <c r="F65" s="48">
        <v>29700</v>
      </c>
      <c r="G65" s="49">
        <v>29730</v>
      </c>
      <c r="H65" s="50">
        <v>30030</v>
      </c>
      <c r="I65" s="46">
        <f t="shared" si="0"/>
        <v>7</v>
      </c>
      <c r="J65" s="47">
        <f t="shared" si="1"/>
        <v>20</v>
      </c>
      <c r="K65" s="48">
        <f t="shared" si="2"/>
        <v>30</v>
      </c>
      <c r="L65" s="48">
        <f t="shared" si="3"/>
        <v>300</v>
      </c>
      <c r="M65" s="51">
        <f t="shared" si="4"/>
        <v>357</v>
      </c>
      <c r="N65" s="52">
        <f t="shared" si="5"/>
        <v>0.02</v>
      </c>
      <c r="O65" s="53">
        <f t="shared" si="6"/>
        <v>7.0000000000000007E-2</v>
      </c>
      <c r="P65" s="54">
        <f t="shared" si="7"/>
        <v>0.1</v>
      </c>
      <c r="Q65" s="54">
        <f t="shared" si="8"/>
        <v>1.01</v>
      </c>
      <c r="R65" s="54">
        <f t="shared" si="9"/>
        <v>1.2</v>
      </c>
      <c r="S65" s="55">
        <f t="shared" si="10"/>
        <v>0.441</v>
      </c>
      <c r="T65" s="56">
        <f t="shared" si="11"/>
        <v>0.439</v>
      </c>
      <c r="U65" s="57">
        <f t="shared" si="12"/>
        <v>0.436</v>
      </c>
      <c r="V65" s="58">
        <f t="shared" si="13"/>
        <v>0.432</v>
      </c>
      <c r="W65" s="59">
        <f t="shared" si="14"/>
        <v>0.43099999999999999</v>
      </c>
      <c r="X65" s="60">
        <f t="shared" si="15"/>
        <v>38</v>
      </c>
      <c r="Y65" s="61">
        <f t="shared" si="16"/>
        <v>38</v>
      </c>
      <c r="Z65" s="62">
        <f t="shared" si="17"/>
        <v>38</v>
      </c>
      <c r="AA65" s="63">
        <f t="shared" si="18"/>
        <v>38</v>
      </c>
      <c r="AB65" s="63">
        <f t="shared" si="19"/>
        <v>38</v>
      </c>
      <c r="AC65" s="60">
        <v>0</v>
      </c>
      <c r="AD65" s="63">
        <v>0</v>
      </c>
      <c r="AE65" s="64">
        <v>0</v>
      </c>
      <c r="AF65" s="65">
        <v>0</v>
      </c>
    </row>
    <row r="66" spans="1:32">
      <c r="A66" s="43">
        <v>4</v>
      </c>
      <c r="B66" s="66" t="s">
        <v>188</v>
      </c>
      <c r="C66" s="67" t="s">
        <v>184</v>
      </c>
      <c r="D66" s="46">
        <v>8199</v>
      </c>
      <c r="E66" s="47">
        <v>8430</v>
      </c>
      <c r="F66" s="48">
        <v>8640</v>
      </c>
      <c r="G66" s="49">
        <v>8855</v>
      </c>
      <c r="H66" s="50">
        <v>9175</v>
      </c>
      <c r="I66" s="46">
        <f t="shared" si="0"/>
        <v>231</v>
      </c>
      <c r="J66" s="47">
        <f t="shared" si="1"/>
        <v>210</v>
      </c>
      <c r="K66" s="48">
        <f t="shared" si="2"/>
        <v>215</v>
      </c>
      <c r="L66" s="48">
        <f t="shared" si="3"/>
        <v>320</v>
      </c>
      <c r="M66" s="51">
        <f t="shared" si="4"/>
        <v>976</v>
      </c>
      <c r="N66" s="52">
        <f t="shared" si="5"/>
        <v>2.82</v>
      </c>
      <c r="O66" s="53">
        <f t="shared" si="6"/>
        <v>2.4900000000000002</v>
      </c>
      <c r="P66" s="54">
        <f t="shared" si="7"/>
        <v>2.4900000000000002</v>
      </c>
      <c r="Q66" s="54">
        <f t="shared" si="8"/>
        <v>3.61</v>
      </c>
      <c r="R66" s="54">
        <f t="shared" si="9"/>
        <v>11.9</v>
      </c>
      <c r="S66" s="55">
        <f t="shared" si="10"/>
        <v>0.122</v>
      </c>
      <c r="T66" s="56">
        <f t="shared" si="11"/>
        <v>0.125</v>
      </c>
      <c r="U66" s="57">
        <f t="shared" si="12"/>
        <v>0.127</v>
      </c>
      <c r="V66" s="58">
        <f t="shared" si="13"/>
        <v>0.129</v>
      </c>
      <c r="W66" s="59">
        <f t="shared" si="14"/>
        <v>0.13200000000000001</v>
      </c>
      <c r="X66" s="60">
        <f t="shared" si="15"/>
        <v>90</v>
      </c>
      <c r="Y66" s="61">
        <f t="shared" si="16"/>
        <v>89</v>
      </c>
      <c r="Z66" s="62">
        <f t="shared" si="17"/>
        <v>89</v>
      </c>
      <c r="AA66" s="63">
        <f t="shared" si="18"/>
        <v>88</v>
      </c>
      <c r="AB66" s="63">
        <f t="shared" si="19"/>
        <v>86</v>
      </c>
      <c r="AC66" s="60">
        <v>0</v>
      </c>
      <c r="AD66" s="63">
        <v>0</v>
      </c>
      <c r="AE66" s="64">
        <v>0</v>
      </c>
      <c r="AF66" s="65">
        <v>0</v>
      </c>
    </row>
    <row r="67" spans="1:32">
      <c r="A67" s="43">
        <v>4</v>
      </c>
      <c r="B67" s="66" t="s">
        <v>99</v>
      </c>
      <c r="C67" s="67" t="s">
        <v>87</v>
      </c>
      <c r="D67" s="46">
        <v>6695</v>
      </c>
      <c r="E67" s="47">
        <v>6715</v>
      </c>
      <c r="F67" s="48">
        <v>6900</v>
      </c>
      <c r="G67" s="49">
        <v>7120</v>
      </c>
      <c r="H67" s="50">
        <v>7325</v>
      </c>
      <c r="I67" s="46">
        <f t="shared" si="0"/>
        <v>20</v>
      </c>
      <c r="J67" s="47">
        <f t="shared" si="1"/>
        <v>185</v>
      </c>
      <c r="K67" s="48">
        <f t="shared" si="2"/>
        <v>220</v>
      </c>
      <c r="L67" s="48">
        <f t="shared" si="3"/>
        <v>205</v>
      </c>
      <c r="M67" s="51">
        <f t="shared" si="4"/>
        <v>630</v>
      </c>
      <c r="N67" s="52">
        <f t="shared" si="5"/>
        <v>0.3</v>
      </c>
      <c r="O67" s="53">
        <f t="shared" si="6"/>
        <v>2.76</v>
      </c>
      <c r="P67" s="54">
        <f t="shared" si="7"/>
        <v>3.19</v>
      </c>
      <c r="Q67" s="54">
        <f t="shared" si="8"/>
        <v>2.88</v>
      </c>
      <c r="R67" s="54">
        <f t="shared" si="9"/>
        <v>9.41</v>
      </c>
      <c r="S67" s="55">
        <f t="shared" si="10"/>
        <v>0.1</v>
      </c>
      <c r="T67" s="56">
        <f t="shared" si="11"/>
        <v>9.9000000000000005E-2</v>
      </c>
      <c r="U67" s="57">
        <f t="shared" si="12"/>
        <v>0.10100000000000001</v>
      </c>
      <c r="V67" s="58">
        <f t="shared" si="13"/>
        <v>0.10299999999999999</v>
      </c>
      <c r="W67" s="59">
        <f t="shared" si="14"/>
        <v>0.105</v>
      </c>
      <c r="X67" s="60">
        <f t="shared" si="15"/>
        <v>102</v>
      </c>
      <c r="Y67" s="61">
        <f t="shared" si="16"/>
        <v>102</v>
      </c>
      <c r="Z67" s="62">
        <f t="shared" si="17"/>
        <v>102</v>
      </c>
      <c r="AA67" s="63">
        <f t="shared" si="18"/>
        <v>101</v>
      </c>
      <c r="AB67" s="63">
        <f t="shared" si="19"/>
        <v>99</v>
      </c>
      <c r="AC67" s="60">
        <v>0</v>
      </c>
      <c r="AD67" s="63">
        <v>0</v>
      </c>
      <c r="AE67" s="64">
        <v>0</v>
      </c>
      <c r="AF67" s="65">
        <v>0</v>
      </c>
    </row>
    <row r="68" spans="1:32">
      <c r="A68" s="43">
        <v>4</v>
      </c>
      <c r="B68" s="66" t="s">
        <v>43</v>
      </c>
      <c r="C68" s="67" t="s">
        <v>40</v>
      </c>
      <c r="D68" s="46">
        <v>13190</v>
      </c>
      <c r="E68" s="47">
        <v>13220</v>
      </c>
      <c r="F68" s="48">
        <v>13280</v>
      </c>
      <c r="G68" s="49">
        <v>13350</v>
      </c>
      <c r="H68" s="50">
        <v>13370</v>
      </c>
      <c r="I68" s="46">
        <f t="shared" si="0"/>
        <v>30</v>
      </c>
      <c r="J68" s="47">
        <f t="shared" si="1"/>
        <v>60</v>
      </c>
      <c r="K68" s="48">
        <f t="shared" si="2"/>
        <v>70</v>
      </c>
      <c r="L68" s="48">
        <f t="shared" si="3"/>
        <v>20</v>
      </c>
      <c r="M68" s="51">
        <f t="shared" si="4"/>
        <v>180</v>
      </c>
      <c r="N68" s="52">
        <f t="shared" si="5"/>
        <v>0.23</v>
      </c>
      <c r="O68" s="53">
        <f t="shared" si="6"/>
        <v>0.45</v>
      </c>
      <c r="P68" s="54">
        <f t="shared" si="7"/>
        <v>0.53</v>
      </c>
      <c r="Q68" s="54">
        <f t="shared" si="8"/>
        <v>0.15</v>
      </c>
      <c r="R68" s="54">
        <f t="shared" si="9"/>
        <v>1.36</v>
      </c>
      <c r="S68" s="55">
        <f t="shared" si="10"/>
        <v>0.19600000000000001</v>
      </c>
      <c r="T68" s="56">
        <f t="shared" si="11"/>
        <v>0.19500000000000001</v>
      </c>
      <c r="U68" s="57">
        <f t="shared" si="12"/>
        <v>0.19500000000000001</v>
      </c>
      <c r="V68" s="58">
        <f t="shared" si="13"/>
        <v>0.19400000000000001</v>
      </c>
      <c r="W68" s="59">
        <f t="shared" si="14"/>
        <v>0.192</v>
      </c>
      <c r="X68" s="60">
        <f t="shared" si="15"/>
        <v>65</v>
      </c>
      <c r="Y68" s="61">
        <f t="shared" si="16"/>
        <v>65</v>
      </c>
      <c r="Z68" s="62">
        <f t="shared" si="17"/>
        <v>65</v>
      </c>
      <c r="AA68" s="63">
        <f t="shared" si="18"/>
        <v>65</v>
      </c>
      <c r="AB68" s="63">
        <f t="shared" si="19"/>
        <v>66</v>
      </c>
      <c r="AC68" s="60">
        <v>0</v>
      </c>
      <c r="AD68" s="63">
        <v>0</v>
      </c>
      <c r="AE68" s="64">
        <v>0</v>
      </c>
      <c r="AF68" s="65">
        <v>0</v>
      </c>
    </row>
    <row r="69" spans="1:32">
      <c r="A69" s="43">
        <v>4</v>
      </c>
      <c r="B69" s="66" t="s">
        <v>189</v>
      </c>
      <c r="C69" s="67" t="s">
        <v>184</v>
      </c>
      <c r="D69" s="46">
        <v>2758</v>
      </c>
      <c r="E69" s="47">
        <v>2775</v>
      </c>
      <c r="F69" s="48">
        <v>2785</v>
      </c>
      <c r="G69" s="49">
        <v>2815</v>
      </c>
      <c r="H69" s="50">
        <v>2840</v>
      </c>
      <c r="I69" s="46">
        <f t="shared" ref="I69:I132" si="20">E69-D69</f>
        <v>17</v>
      </c>
      <c r="J69" s="47">
        <f t="shared" ref="J69:J132" si="21">F69-E69</f>
        <v>10</v>
      </c>
      <c r="K69" s="48">
        <f t="shared" ref="K69:K132" si="22">G69-F69</f>
        <v>30</v>
      </c>
      <c r="L69" s="48">
        <f t="shared" ref="L69:L132" si="23">H69-G69</f>
        <v>25</v>
      </c>
      <c r="M69" s="51">
        <f t="shared" ref="M69:M132" si="24">H69-D69</f>
        <v>82</v>
      </c>
      <c r="N69" s="52">
        <f t="shared" ref="N69:N132" si="25">ROUND((E69-D69)/D69*100,2)</f>
        <v>0.62</v>
      </c>
      <c r="O69" s="53">
        <f t="shared" ref="O69:O132" si="26">ROUND((F69-E69)/E69*100,2)</f>
        <v>0.36</v>
      </c>
      <c r="P69" s="54">
        <f t="shared" ref="P69:P132" si="27">ROUND((G69-F69)/F69*100,2)</f>
        <v>1.08</v>
      </c>
      <c r="Q69" s="54">
        <f t="shared" ref="Q69:Q132" si="28">ROUND((H69-G69)/G69*100,2)</f>
        <v>0.89</v>
      </c>
      <c r="R69" s="54">
        <f t="shared" ref="R69:R132" si="29">ROUND((H69-D69)/D69*100,2)</f>
        <v>2.97</v>
      </c>
      <c r="S69" s="55">
        <f t="shared" ref="S69:S132" si="30">ROUND(D69/$D$286*100,3)</f>
        <v>4.1000000000000002E-2</v>
      </c>
      <c r="T69" s="56">
        <f t="shared" ref="T69:T132" si="31">ROUND(E69/$E$286*100,3)</f>
        <v>4.1000000000000002E-2</v>
      </c>
      <c r="U69" s="57">
        <f t="shared" ref="U69:U132" si="32">ROUND(F69/$F$286*100,3)</f>
        <v>4.1000000000000002E-2</v>
      </c>
      <c r="V69" s="58">
        <f t="shared" ref="V69:V132" si="33">ROUND(G69/$G$286*100,3)</f>
        <v>4.1000000000000002E-2</v>
      </c>
      <c r="W69" s="59">
        <f t="shared" ref="W69:W132" si="34">ROUND(H69/$H$286*100,3)</f>
        <v>4.1000000000000002E-2</v>
      </c>
      <c r="X69" s="60">
        <f t="shared" ref="X69:X132" si="35">RANK(D69,D$5:D$285)</f>
        <v>145</v>
      </c>
      <c r="Y69" s="61">
        <f t="shared" ref="Y69:Y132" si="36">RANK(E69,E$5:E$285)</f>
        <v>145</v>
      </c>
      <c r="Z69" s="62">
        <f t="shared" ref="Z69:Z132" si="37">RANK(F69,F$5:F$285)</f>
        <v>145</v>
      </c>
      <c r="AA69" s="63">
        <f t="shared" ref="AA69:AA132" si="38">RANK(G69,G$5:G$285)</f>
        <v>144</v>
      </c>
      <c r="AB69" s="63">
        <f t="shared" ref="AB69:AB132" si="39">RANK(H69,H$5:H$285)</f>
        <v>144</v>
      </c>
      <c r="AC69" s="60">
        <v>0</v>
      </c>
      <c r="AD69" s="63">
        <v>0</v>
      </c>
      <c r="AE69" s="64">
        <v>0</v>
      </c>
      <c r="AF69" s="65">
        <v>0</v>
      </c>
    </row>
    <row r="70" spans="1:32">
      <c r="A70" s="43">
        <v>4</v>
      </c>
      <c r="B70" s="66" t="s">
        <v>190</v>
      </c>
      <c r="C70" s="67" t="s">
        <v>184</v>
      </c>
      <c r="D70" s="46">
        <v>9387</v>
      </c>
      <c r="E70" s="47">
        <v>9405</v>
      </c>
      <c r="F70" s="48">
        <v>9425</v>
      </c>
      <c r="G70" s="49">
        <v>9460</v>
      </c>
      <c r="H70" s="50">
        <v>9525</v>
      </c>
      <c r="I70" s="46">
        <f t="shared" si="20"/>
        <v>18</v>
      </c>
      <c r="J70" s="47">
        <f t="shared" si="21"/>
        <v>20</v>
      </c>
      <c r="K70" s="48">
        <f t="shared" si="22"/>
        <v>35</v>
      </c>
      <c r="L70" s="48">
        <f t="shared" si="23"/>
        <v>65</v>
      </c>
      <c r="M70" s="51">
        <f t="shared" si="24"/>
        <v>138</v>
      </c>
      <c r="N70" s="52">
        <f t="shared" si="25"/>
        <v>0.19</v>
      </c>
      <c r="O70" s="53">
        <f t="shared" si="26"/>
        <v>0.21</v>
      </c>
      <c r="P70" s="54">
        <f t="shared" si="27"/>
        <v>0.37</v>
      </c>
      <c r="Q70" s="54">
        <f t="shared" si="28"/>
        <v>0.69</v>
      </c>
      <c r="R70" s="54">
        <f t="shared" si="29"/>
        <v>1.47</v>
      </c>
      <c r="S70" s="55">
        <f t="shared" si="30"/>
        <v>0.14000000000000001</v>
      </c>
      <c r="T70" s="56">
        <f t="shared" si="31"/>
        <v>0.13900000000000001</v>
      </c>
      <c r="U70" s="57">
        <f t="shared" si="32"/>
        <v>0.13800000000000001</v>
      </c>
      <c r="V70" s="58">
        <f t="shared" si="33"/>
        <v>0.13700000000000001</v>
      </c>
      <c r="W70" s="59">
        <f t="shared" si="34"/>
        <v>0.13700000000000001</v>
      </c>
      <c r="X70" s="60">
        <f t="shared" si="35"/>
        <v>81</v>
      </c>
      <c r="Y70" s="61">
        <f t="shared" si="36"/>
        <v>81</v>
      </c>
      <c r="Z70" s="62">
        <f t="shared" si="37"/>
        <v>81</v>
      </c>
      <c r="AA70" s="63">
        <f t="shared" si="38"/>
        <v>82</v>
      </c>
      <c r="AB70" s="63">
        <f t="shared" si="39"/>
        <v>82</v>
      </c>
      <c r="AC70" s="60">
        <v>0</v>
      </c>
      <c r="AD70" s="63">
        <v>0</v>
      </c>
      <c r="AE70" s="64">
        <v>0</v>
      </c>
      <c r="AF70" s="65">
        <v>0</v>
      </c>
    </row>
    <row r="71" spans="1:32">
      <c r="A71" s="43">
        <v>4</v>
      </c>
      <c r="B71" s="66" t="s">
        <v>223</v>
      </c>
      <c r="C71" s="67" t="s">
        <v>219</v>
      </c>
      <c r="D71" s="46">
        <v>39709</v>
      </c>
      <c r="E71" s="47">
        <v>39800</v>
      </c>
      <c r="F71" s="48">
        <v>39800</v>
      </c>
      <c r="G71" s="49">
        <v>39950</v>
      </c>
      <c r="H71" s="50">
        <v>39950</v>
      </c>
      <c r="I71" s="46">
        <f t="shared" si="20"/>
        <v>91</v>
      </c>
      <c r="J71" s="47">
        <f t="shared" si="21"/>
        <v>0</v>
      </c>
      <c r="K71" s="48">
        <f t="shared" si="22"/>
        <v>150</v>
      </c>
      <c r="L71" s="48">
        <f t="shared" si="23"/>
        <v>0</v>
      </c>
      <c r="M71" s="51">
        <f t="shared" si="24"/>
        <v>241</v>
      </c>
      <c r="N71" s="52">
        <f t="shared" si="25"/>
        <v>0.23</v>
      </c>
      <c r="O71" s="53">
        <f t="shared" si="26"/>
        <v>0</v>
      </c>
      <c r="P71" s="54">
        <f t="shared" si="27"/>
        <v>0.38</v>
      </c>
      <c r="Q71" s="54">
        <f t="shared" si="28"/>
        <v>0</v>
      </c>
      <c r="R71" s="54">
        <f t="shared" si="29"/>
        <v>0.61</v>
      </c>
      <c r="S71" s="55">
        <f t="shared" si="30"/>
        <v>0.59099999999999997</v>
      </c>
      <c r="T71" s="56">
        <f t="shared" si="31"/>
        <v>0.58799999999999997</v>
      </c>
      <c r="U71" s="57">
        <f t="shared" si="32"/>
        <v>0.58399999999999996</v>
      </c>
      <c r="V71" s="58">
        <f t="shared" si="33"/>
        <v>0.57999999999999996</v>
      </c>
      <c r="W71" s="59">
        <f t="shared" si="34"/>
        <v>0.57299999999999995</v>
      </c>
      <c r="X71" s="60">
        <f t="shared" si="35"/>
        <v>25</v>
      </c>
      <c r="Y71" s="61">
        <f t="shared" si="36"/>
        <v>26</v>
      </c>
      <c r="Z71" s="62">
        <f t="shared" si="37"/>
        <v>26</v>
      </c>
      <c r="AA71" s="63">
        <f t="shared" si="38"/>
        <v>26</v>
      </c>
      <c r="AB71" s="63">
        <f t="shared" si="39"/>
        <v>27</v>
      </c>
      <c r="AC71" s="60">
        <v>0</v>
      </c>
      <c r="AD71" s="63">
        <v>0</v>
      </c>
      <c r="AE71" s="64">
        <v>0</v>
      </c>
      <c r="AF71" s="65">
        <v>0</v>
      </c>
    </row>
    <row r="72" spans="1:32">
      <c r="A72" s="43">
        <v>4</v>
      </c>
      <c r="B72" s="66" t="s">
        <v>58</v>
      </c>
      <c r="C72" s="67" t="s">
        <v>56</v>
      </c>
      <c r="D72" s="46">
        <v>968</v>
      </c>
      <c r="E72" s="47">
        <v>1065</v>
      </c>
      <c r="F72" s="48">
        <v>995</v>
      </c>
      <c r="G72" s="49">
        <v>1010</v>
      </c>
      <c r="H72" s="50">
        <v>1010</v>
      </c>
      <c r="I72" s="46">
        <f t="shared" si="20"/>
        <v>97</v>
      </c>
      <c r="J72" s="47">
        <f t="shared" si="21"/>
        <v>-70</v>
      </c>
      <c r="K72" s="48">
        <f t="shared" si="22"/>
        <v>15</v>
      </c>
      <c r="L72" s="48">
        <f t="shared" si="23"/>
        <v>0</v>
      </c>
      <c r="M72" s="51">
        <f t="shared" si="24"/>
        <v>42</v>
      </c>
      <c r="N72" s="52">
        <f t="shared" si="25"/>
        <v>10.02</v>
      </c>
      <c r="O72" s="53">
        <f t="shared" si="26"/>
        <v>-6.57</v>
      </c>
      <c r="P72" s="54">
        <f t="shared" si="27"/>
        <v>1.51</v>
      </c>
      <c r="Q72" s="54">
        <f t="shared" si="28"/>
        <v>0</v>
      </c>
      <c r="R72" s="54">
        <f t="shared" si="29"/>
        <v>4.34</v>
      </c>
      <c r="S72" s="55">
        <f t="shared" si="30"/>
        <v>1.4E-2</v>
      </c>
      <c r="T72" s="56">
        <f t="shared" si="31"/>
        <v>1.6E-2</v>
      </c>
      <c r="U72" s="57">
        <f t="shared" si="32"/>
        <v>1.4999999999999999E-2</v>
      </c>
      <c r="V72" s="58">
        <f t="shared" si="33"/>
        <v>1.4999999999999999E-2</v>
      </c>
      <c r="W72" s="59">
        <f t="shared" si="34"/>
        <v>1.4E-2</v>
      </c>
      <c r="X72" s="60">
        <f t="shared" si="35"/>
        <v>201</v>
      </c>
      <c r="Y72" s="61">
        <f t="shared" si="36"/>
        <v>196</v>
      </c>
      <c r="Z72" s="62">
        <f t="shared" si="37"/>
        <v>202</v>
      </c>
      <c r="AA72" s="63">
        <f t="shared" si="38"/>
        <v>201</v>
      </c>
      <c r="AB72" s="63">
        <f t="shared" si="39"/>
        <v>201</v>
      </c>
      <c r="AC72" s="60">
        <v>12</v>
      </c>
      <c r="AD72" s="63">
        <v>0</v>
      </c>
      <c r="AE72" s="64">
        <v>0</v>
      </c>
      <c r="AF72" s="65">
        <v>0</v>
      </c>
    </row>
    <row r="73" spans="1:32">
      <c r="A73" s="43">
        <v>4</v>
      </c>
      <c r="B73" s="66" t="s">
        <v>134</v>
      </c>
      <c r="C73" s="67" t="s">
        <v>132</v>
      </c>
      <c r="D73" s="46">
        <v>18174</v>
      </c>
      <c r="E73" s="47">
        <v>18250</v>
      </c>
      <c r="F73" s="48">
        <v>18320</v>
      </c>
      <c r="G73" s="49">
        <v>18370</v>
      </c>
      <c r="H73" s="50">
        <v>18440</v>
      </c>
      <c r="I73" s="46">
        <f t="shared" si="20"/>
        <v>76</v>
      </c>
      <c r="J73" s="47">
        <f t="shared" si="21"/>
        <v>70</v>
      </c>
      <c r="K73" s="48">
        <f t="shared" si="22"/>
        <v>50</v>
      </c>
      <c r="L73" s="48">
        <f t="shared" si="23"/>
        <v>70</v>
      </c>
      <c r="M73" s="51">
        <f t="shared" si="24"/>
        <v>266</v>
      </c>
      <c r="N73" s="52">
        <f t="shared" si="25"/>
        <v>0.42</v>
      </c>
      <c r="O73" s="53">
        <f t="shared" si="26"/>
        <v>0.38</v>
      </c>
      <c r="P73" s="54">
        <f t="shared" si="27"/>
        <v>0.27</v>
      </c>
      <c r="Q73" s="54">
        <f t="shared" si="28"/>
        <v>0.38</v>
      </c>
      <c r="R73" s="54">
        <f t="shared" si="29"/>
        <v>1.46</v>
      </c>
      <c r="S73" s="55">
        <f t="shared" si="30"/>
        <v>0.27</v>
      </c>
      <c r="T73" s="56">
        <f t="shared" si="31"/>
        <v>0.27</v>
      </c>
      <c r="U73" s="57">
        <f t="shared" si="32"/>
        <v>0.26900000000000002</v>
      </c>
      <c r="V73" s="58">
        <f t="shared" si="33"/>
        <v>0.26700000000000002</v>
      </c>
      <c r="W73" s="59">
        <f t="shared" si="34"/>
        <v>0.26500000000000001</v>
      </c>
      <c r="X73" s="60">
        <f t="shared" si="35"/>
        <v>53</v>
      </c>
      <c r="Y73" s="61">
        <f t="shared" si="36"/>
        <v>53</v>
      </c>
      <c r="Z73" s="62">
        <f t="shared" si="37"/>
        <v>53</v>
      </c>
      <c r="AA73" s="63">
        <f t="shared" si="38"/>
        <v>53</v>
      </c>
      <c r="AB73" s="63">
        <f t="shared" si="39"/>
        <v>57</v>
      </c>
      <c r="AC73" s="60">
        <v>0</v>
      </c>
      <c r="AD73" s="63">
        <v>124</v>
      </c>
      <c r="AE73" s="64">
        <v>0</v>
      </c>
      <c r="AF73" s="65">
        <v>0</v>
      </c>
    </row>
    <row r="74" spans="1:32">
      <c r="A74" s="43">
        <v>4</v>
      </c>
      <c r="B74" s="66" t="s">
        <v>74</v>
      </c>
      <c r="C74" s="67" t="s">
        <v>71</v>
      </c>
      <c r="D74" s="46">
        <v>3107</v>
      </c>
      <c r="E74" s="47">
        <v>3115</v>
      </c>
      <c r="F74" s="48">
        <v>3110</v>
      </c>
      <c r="G74" s="49">
        <v>3115</v>
      </c>
      <c r="H74" s="50">
        <v>3130</v>
      </c>
      <c r="I74" s="46">
        <f t="shared" si="20"/>
        <v>8</v>
      </c>
      <c r="J74" s="47">
        <f t="shared" si="21"/>
        <v>-5</v>
      </c>
      <c r="K74" s="48">
        <f t="shared" si="22"/>
        <v>5</v>
      </c>
      <c r="L74" s="48">
        <f t="shared" si="23"/>
        <v>15</v>
      </c>
      <c r="M74" s="51">
        <f t="shared" si="24"/>
        <v>23</v>
      </c>
      <c r="N74" s="52">
        <f t="shared" si="25"/>
        <v>0.26</v>
      </c>
      <c r="O74" s="53">
        <f t="shared" si="26"/>
        <v>-0.16</v>
      </c>
      <c r="P74" s="54">
        <f t="shared" si="27"/>
        <v>0.16</v>
      </c>
      <c r="Q74" s="54">
        <f t="shared" si="28"/>
        <v>0.48</v>
      </c>
      <c r="R74" s="54">
        <f t="shared" si="29"/>
        <v>0.74</v>
      </c>
      <c r="S74" s="55">
        <f t="shared" si="30"/>
        <v>4.5999999999999999E-2</v>
      </c>
      <c r="T74" s="56">
        <f t="shared" si="31"/>
        <v>4.5999999999999999E-2</v>
      </c>
      <c r="U74" s="57">
        <f t="shared" si="32"/>
        <v>4.5999999999999999E-2</v>
      </c>
      <c r="V74" s="58">
        <f t="shared" si="33"/>
        <v>4.4999999999999998E-2</v>
      </c>
      <c r="W74" s="59">
        <f t="shared" si="34"/>
        <v>4.4999999999999998E-2</v>
      </c>
      <c r="X74" s="60">
        <f t="shared" si="35"/>
        <v>135</v>
      </c>
      <c r="Y74" s="61">
        <f t="shared" si="36"/>
        <v>136</v>
      </c>
      <c r="Z74" s="62">
        <f t="shared" si="37"/>
        <v>136</v>
      </c>
      <c r="AA74" s="63">
        <f t="shared" si="38"/>
        <v>136</v>
      </c>
      <c r="AB74" s="63">
        <f t="shared" si="39"/>
        <v>137</v>
      </c>
      <c r="AC74" s="60">
        <v>0</v>
      </c>
      <c r="AD74" s="63">
        <v>0</v>
      </c>
      <c r="AE74" s="64">
        <v>0</v>
      </c>
      <c r="AF74" s="65">
        <v>0</v>
      </c>
    </row>
    <row r="75" spans="1:32">
      <c r="A75" s="43">
        <v>4</v>
      </c>
      <c r="B75" s="66" t="s">
        <v>165</v>
      </c>
      <c r="C75" s="67" t="s">
        <v>162</v>
      </c>
      <c r="D75" s="46">
        <v>238</v>
      </c>
      <c r="E75" s="47">
        <v>240</v>
      </c>
      <c r="F75" s="48">
        <v>235</v>
      </c>
      <c r="G75" s="49">
        <v>235</v>
      </c>
      <c r="H75" s="50">
        <v>240</v>
      </c>
      <c r="I75" s="46">
        <f t="shared" si="20"/>
        <v>2</v>
      </c>
      <c r="J75" s="47">
        <f t="shared" si="21"/>
        <v>-5</v>
      </c>
      <c r="K75" s="48">
        <f t="shared" si="22"/>
        <v>0</v>
      </c>
      <c r="L75" s="48">
        <f t="shared" si="23"/>
        <v>5</v>
      </c>
      <c r="M75" s="51">
        <f t="shared" si="24"/>
        <v>2</v>
      </c>
      <c r="N75" s="52">
        <f t="shared" si="25"/>
        <v>0.84</v>
      </c>
      <c r="O75" s="53">
        <f t="shared" si="26"/>
        <v>-2.08</v>
      </c>
      <c r="P75" s="54">
        <f t="shared" si="27"/>
        <v>0</v>
      </c>
      <c r="Q75" s="54">
        <f t="shared" si="28"/>
        <v>2.13</v>
      </c>
      <c r="R75" s="54">
        <f t="shared" si="29"/>
        <v>0.84</v>
      </c>
      <c r="S75" s="55">
        <f t="shared" si="30"/>
        <v>4.0000000000000001E-3</v>
      </c>
      <c r="T75" s="56">
        <f t="shared" si="31"/>
        <v>4.0000000000000001E-3</v>
      </c>
      <c r="U75" s="57">
        <f t="shared" si="32"/>
        <v>3.0000000000000001E-3</v>
      </c>
      <c r="V75" s="58">
        <f t="shared" si="33"/>
        <v>3.0000000000000001E-3</v>
      </c>
      <c r="W75" s="59">
        <f t="shared" si="34"/>
        <v>3.0000000000000001E-3</v>
      </c>
      <c r="X75" s="60">
        <f t="shared" si="35"/>
        <v>260</v>
      </c>
      <c r="Y75" s="61">
        <f t="shared" si="36"/>
        <v>260</v>
      </c>
      <c r="Z75" s="62">
        <f t="shared" si="37"/>
        <v>261</v>
      </c>
      <c r="AA75" s="63">
        <f t="shared" si="38"/>
        <v>261</v>
      </c>
      <c r="AB75" s="63">
        <f t="shared" si="39"/>
        <v>260</v>
      </c>
      <c r="AC75" s="60">
        <v>0</v>
      </c>
      <c r="AD75" s="63">
        <v>0</v>
      </c>
      <c r="AE75" s="64">
        <v>0</v>
      </c>
      <c r="AF75" s="65">
        <v>0</v>
      </c>
    </row>
    <row r="76" spans="1:32">
      <c r="A76" s="43">
        <v>4</v>
      </c>
      <c r="B76" s="66" t="s">
        <v>284</v>
      </c>
      <c r="C76" s="67" t="s">
        <v>280</v>
      </c>
      <c r="D76" s="46">
        <v>289</v>
      </c>
      <c r="E76" s="47">
        <v>293</v>
      </c>
      <c r="F76" s="48">
        <v>295</v>
      </c>
      <c r="G76" s="49">
        <v>295</v>
      </c>
      <c r="H76" s="50">
        <v>300</v>
      </c>
      <c r="I76" s="46">
        <f t="shared" si="20"/>
        <v>4</v>
      </c>
      <c r="J76" s="47">
        <f t="shared" si="21"/>
        <v>2</v>
      </c>
      <c r="K76" s="48">
        <f t="shared" si="22"/>
        <v>0</v>
      </c>
      <c r="L76" s="48">
        <f t="shared" si="23"/>
        <v>5</v>
      </c>
      <c r="M76" s="51">
        <f t="shared" si="24"/>
        <v>11</v>
      </c>
      <c r="N76" s="52">
        <f t="shared" si="25"/>
        <v>1.38</v>
      </c>
      <c r="O76" s="53">
        <f t="shared" si="26"/>
        <v>0.68</v>
      </c>
      <c r="P76" s="54">
        <f t="shared" si="27"/>
        <v>0</v>
      </c>
      <c r="Q76" s="54">
        <f t="shared" si="28"/>
        <v>1.69</v>
      </c>
      <c r="R76" s="54">
        <f t="shared" si="29"/>
        <v>3.81</v>
      </c>
      <c r="S76" s="55">
        <f t="shared" si="30"/>
        <v>4.0000000000000001E-3</v>
      </c>
      <c r="T76" s="56">
        <f t="shared" si="31"/>
        <v>4.0000000000000001E-3</v>
      </c>
      <c r="U76" s="57">
        <f t="shared" si="32"/>
        <v>4.0000000000000001E-3</v>
      </c>
      <c r="V76" s="58">
        <f t="shared" si="33"/>
        <v>4.0000000000000001E-3</v>
      </c>
      <c r="W76" s="59">
        <f t="shared" si="34"/>
        <v>4.0000000000000001E-3</v>
      </c>
      <c r="X76" s="60">
        <f t="shared" si="35"/>
        <v>255</v>
      </c>
      <c r="Y76" s="61">
        <f t="shared" si="36"/>
        <v>255</v>
      </c>
      <c r="Z76" s="62">
        <f t="shared" si="37"/>
        <v>254</v>
      </c>
      <c r="AA76" s="63">
        <f t="shared" si="38"/>
        <v>253</v>
      </c>
      <c r="AB76" s="63">
        <f t="shared" si="39"/>
        <v>253</v>
      </c>
      <c r="AC76" s="60">
        <v>0</v>
      </c>
      <c r="AD76" s="63">
        <v>0</v>
      </c>
      <c r="AE76" s="64">
        <v>0</v>
      </c>
      <c r="AF76" s="65">
        <v>0</v>
      </c>
    </row>
    <row r="77" spans="1:32">
      <c r="A77" s="43">
        <v>4</v>
      </c>
      <c r="B77" s="66" t="s">
        <v>16</v>
      </c>
      <c r="C77" s="67" t="s">
        <v>14</v>
      </c>
      <c r="D77" s="46">
        <v>1112</v>
      </c>
      <c r="E77" s="47">
        <v>1135</v>
      </c>
      <c r="F77" s="48">
        <v>1135</v>
      </c>
      <c r="G77" s="49">
        <v>1140</v>
      </c>
      <c r="H77" s="50">
        <v>1140</v>
      </c>
      <c r="I77" s="46">
        <f t="shared" si="20"/>
        <v>23</v>
      </c>
      <c r="J77" s="47">
        <f t="shared" si="21"/>
        <v>0</v>
      </c>
      <c r="K77" s="48">
        <f t="shared" si="22"/>
        <v>5</v>
      </c>
      <c r="L77" s="48">
        <f t="shared" si="23"/>
        <v>0</v>
      </c>
      <c r="M77" s="51">
        <f t="shared" si="24"/>
        <v>28</v>
      </c>
      <c r="N77" s="52">
        <f t="shared" si="25"/>
        <v>2.0699999999999998</v>
      </c>
      <c r="O77" s="53">
        <f t="shared" si="26"/>
        <v>0</v>
      </c>
      <c r="P77" s="54">
        <f t="shared" si="27"/>
        <v>0.44</v>
      </c>
      <c r="Q77" s="54">
        <f t="shared" si="28"/>
        <v>0</v>
      </c>
      <c r="R77" s="54">
        <f t="shared" si="29"/>
        <v>2.52</v>
      </c>
      <c r="S77" s="55">
        <f t="shared" si="30"/>
        <v>1.7000000000000001E-2</v>
      </c>
      <c r="T77" s="56">
        <f t="shared" si="31"/>
        <v>1.7000000000000001E-2</v>
      </c>
      <c r="U77" s="57">
        <f t="shared" si="32"/>
        <v>1.7000000000000001E-2</v>
      </c>
      <c r="V77" s="58">
        <f t="shared" si="33"/>
        <v>1.7000000000000001E-2</v>
      </c>
      <c r="W77" s="59">
        <f t="shared" si="34"/>
        <v>1.6E-2</v>
      </c>
      <c r="X77" s="60">
        <f t="shared" si="35"/>
        <v>193</v>
      </c>
      <c r="Y77" s="61">
        <f t="shared" si="36"/>
        <v>192</v>
      </c>
      <c r="Z77" s="62">
        <f t="shared" si="37"/>
        <v>192</v>
      </c>
      <c r="AA77" s="63">
        <f t="shared" si="38"/>
        <v>192</v>
      </c>
      <c r="AB77" s="63">
        <f t="shared" si="39"/>
        <v>192</v>
      </c>
      <c r="AC77" s="60">
        <v>0</v>
      </c>
      <c r="AD77" s="63">
        <v>0</v>
      </c>
      <c r="AE77" s="64">
        <v>0</v>
      </c>
      <c r="AF77" s="65">
        <v>0</v>
      </c>
    </row>
    <row r="78" spans="1:32">
      <c r="A78" s="43">
        <v>4</v>
      </c>
      <c r="B78" s="66" t="s">
        <v>100</v>
      </c>
      <c r="C78" s="67" t="s">
        <v>312</v>
      </c>
      <c r="D78" s="46">
        <v>10669</v>
      </c>
      <c r="E78" s="47">
        <v>10920</v>
      </c>
      <c r="F78" s="48">
        <v>11030</v>
      </c>
      <c r="G78" s="49">
        <v>11100</v>
      </c>
      <c r="H78" s="50">
        <v>11110</v>
      </c>
      <c r="I78" s="46">
        <f t="shared" si="20"/>
        <v>251</v>
      </c>
      <c r="J78" s="47">
        <f t="shared" si="21"/>
        <v>110</v>
      </c>
      <c r="K78" s="48">
        <f t="shared" si="22"/>
        <v>70</v>
      </c>
      <c r="L78" s="48">
        <f t="shared" si="23"/>
        <v>10</v>
      </c>
      <c r="M78" s="51">
        <f t="shared" si="24"/>
        <v>441</v>
      </c>
      <c r="N78" s="52">
        <f t="shared" si="25"/>
        <v>2.35</v>
      </c>
      <c r="O78" s="53">
        <f t="shared" si="26"/>
        <v>1.01</v>
      </c>
      <c r="P78" s="54">
        <f t="shared" si="27"/>
        <v>0.63</v>
      </c>
      <c r="Q78" s="54">
        <f t="shared" si="28"/>
        <v>0.09</v>
      </c>
      <c r="R78" s="54">
        <f t="shared" si="29"/>
        <v>4.13</v>
      </c>
      <c r="S78" s="55">
        <f t="shared" si="30"/>
        <v>0.159</v>
      </c>
      <c r="T78" s="56">
        <f t="shared" si="31"/>
        <v>0.161</v>
      </c>
      <c r="U78" s="57">
        <f t="shared" si="32"/>
        <v>0.16200000000000001</v>
      </c>
      <c r="V78" s="58">
        <f t="shared" si="33"/>
        <v>0.161</v>
      </c>
      <c r="W78" s="59">
        <f t="shared" si="34"/>
        <v>0.159</v>
      </c>
      <c r="X78" s="60">
        <f t="shared" si="35"/>
        <v>75</v>
      </c>
      <c r="Y78" s="61">
        <f t="shared" si="36"/>
        <v>74</v>
      </c>
      <c r="Z78" s="62">
        <f t="shared" si="37"/>
        <v>73</v>
      </c>
      <c r="AA78" s="63">
        <f t="shared" si="38"/>
        <v>73</v>
      </c>
      <c r="AB78" s="63">
        <f t="shared" si="39"/>
        <v>76</v>
      </c>
      <c r="AC78" s="60">
        <v>194</v>
      </c>
      <c r="AD78" s="63">
        <v>102</v>
      </c>
      <c r="AE78" s="64">
        <v>70</v>
      </c>
      <c r="AF78" s="65">
        <v>0</v>
      </c>
    </row>
    <row r="79" spans="1:32">
      <c r="A79" s="43">
        <v>4</v>
      </c>
      <c r="B79" s="66" t="s">
        <v>59</v>
      </c>
      <c r="C79" s="67" t="s">
        <v>56</v>
      </c>
      <c r="D79" s="46">
        <v>7664</v>
      </c>
      <c r="E79" s="47">
        <v>7690</v>
      </c>
      <c r="F79" s="48">
        <v>7750</v>
      </c>
      <c r="G79" s="49">
        <v>7870</v>
      </c>
      <c r="H79" s="50">
        <v>7930</v>
      </c>
      <c r="I79" s="46">
        <f t="shared" si="20"/>
        <v>26</v>
      </c>
      <c r="J79" s="47">
        <f t="shared" si="21"/>
        <v>60</v>
      </c>
      <c r="K79" s="48">
        <f t="shared" si="22"/>
        <v>120</v>
      </c>
      <c r="L79" s="48">
        <f t="shared" si="23"/>
        <v>60</v>
      </c>
      <c r="M79" s="51">
        <f t="shared" si="24"/>
        <v>266</v>
      </c>
      <c r="N79" s="52">
        <f t="shared" si="25"/>
        <v>0.34</v>
      </c>
      <c r="O79" s="53">
        <f t="shared" si="26"/>
        <v>0.78</v>
      </c>
      <c r="P79" s="54">
        <f t="shared" si="27"/>
        <v>1.55</v>
      </c>
      <c r="Q79" s="54">
        <f t="shared" si="28"/>
        <v>0.76</v>
      </c>
      <c r="R79" s="54">
        <f t="shared" si="29"/>
        <v>3.47</v>
      </c>
      <c r="S79" s="55">
        <f t="shared" si="30"/>
        <v>0.114</v>
      </c>
      <c r="T79" s="56">
        <f t="shared" si="31"/>
        <v>0.114</v>
      </c>
      <c r="U79" s="57">
        <f t="shared" si="32"/>
        <v>0.114</v>
      </c>
      <c r="V79" s="58">
        <f t="shared" si="33"/>
        <v>0.114</v>
      </c>
      <c r="W79" s="59">
        <f t="shared" si="34"/>
        <v>0.114</v>
      </c>
      <c r="X79" s="60">
        <f t="shared" si="35"/>
        <v>91</v>
      </c>
      <c r="Y79" s="61">
        <f t="shared" si="36"/>
        <v>92</v>
      </c>
      <c r="Z79" s="62">
        <f t="shared" si="37"/>
        <v>93</v>
      </c>
      <c r="AA79" s="63">
        <f t="shared" si="38"/>
        <v>93</v>
      </c>
      <c r="AB79" s="63">
        <f t="shared" si="39"/>
        <v>94</v>
      </c>
      <c r="AC79" s="60">
        <v>0</v>
      </c>
      <c r="AD79" s="63">
        <v>0</v>
      </c>
      <c r="AE79" s="64">
        <v>0</v>
      </c>
      <c r="AF79" s="65">
        <v>0</v>
      </c>
    </row>
    <row r="80" spans="1:32">
      <c r="A80" s="43">
        <v>4</v>
      </c>
      <c r="B80" s="66" t="s">
        <v>224</v>
      </c>
      <c r="C80" s="67" t="s">
        <v>219</v>
      </c>
      <c r="D80" s="46">
        <v>103019</v>
      </c>
      <c r="E80" s="47">
        <v>103100</v>
      </c>
      <c r="F80" s="48">
        <v>103300</v>
      </c>
      <c r="G80" s="49">
        <v>104200</v>
      </c>
      <c r="H80" s="50">
        <v>104900</v>
      </c>
      <c r="I80" s="46">
        <f t="shared" si="20"/>
        <v>81</v>
      </c>
      <c r="J80" s="47">
        <f t="shared" si="21"/>
        <v>200</v>
      </c>
      <c r="K80" s="48">
        <f t="shared" si="22"/>
        <v>900</v>
      </c>
      <c r="L80" s="48">
        <f t="shared" si="23"/>
        <v>700</v>
      </c>
      <c r="M80" s="51">
        <f t="shared" si="24"/>
        <v>1881</v>
      </c>
      <c r="N80" s="52">
        <f t="shared" si="25"/>
        <v>0.08</v>
      </c>
      <c r="O80" s="53">
        <f t="shared" si="26"/>
        <v>0.19</v>
      </c>
      <c r="P80" s="54">
        <f t="shared" si="27"/>
        <v>0.87</v>
      </c>
      <c r="Q80" s="54">
        <f t="shared" si="28"/>
        <v>0.67</v>
      </c>
      <c r="R80" s="54">
        <f t="shared" si="29"/>
        <v>1.83</v>
      </c>
      <c r="S80" s="55">
        <f t="shared" si="30"/>
        <v>1.532</v>
      </c>
      <c r="T80" s="56">
        <f t="shared" si="31"/>
        <v>1.5229999999999999</v>
      </c>
      <c r="U80" s="57">
        <f t="shared" si="32"/>
        <v>1.5149999999999999</v>
      </c>
      <c r="V80" s="58">
        <f t="shared" si="33"/>
        <v>1.514</v>
      </c>
      <c r="W80" s="59">
        <f t="shared" si="34"/>
        <v>1.5049999999999999</v>
      </c>
      <c r="X80" s="60">
        <f t="shared" si="35"/>
        <v>6</v>
      </c>
      <c r="Y80" s="61">
        <f t="shared" si="36"/>
        <v>7</v>
      </c>
      <c r="Z80" s="62">
        <f t="shared" si="37"/>
        <v>7</v>
      </c>
      <c r="AA80" s="63">
        <f t="shared" si="38"/>
        <v>7</v>
      </c>
      <c r="AB80" s="63">
        <f t="shared" si="39"/>
        <v>7</v>
      </c>
      <c r="AC80" s="60">
        <v>0</v>
      </c>
      <c r="AD80" s="63">
        <v>0</v>
      </c>
      <c r="AE80" s="64">
        <v>0</v>
      </c>
      <c r="AF80" s="65">
        <v>0</v>
      </c>
    </row>
    <row r="81" spans="1:32">
      <c r="A81" s="43">
        <v>4</v>
      </c>
      <c r="B81" s="66" t="s">
        <v>275</v>
      </c>
      <c r="C81" s="67" t="s">
        <v>272</v>
      </c>
      <c r="D81" s="46">
        <v>2483</v>
      </c>
      <c r="E81" s="47">
        <v>2495</v>
      </c>
      <c r="F81" s="48">
        <v>2520</v>
      </c>
      <c r="G81" s="49">
        <v>2550</v>
      </c>
      <c r="H81" s="50">
        <v>2570</v>
      </c>
      <c r="I81" s="46">
        <f t="shared" si="20"/>
        <v>12</v>
      </c>
      <c r="J81" s="47">
        <f t="shared" si="21"/>
        <v>25</v>
      </c>
      <c r="K81" s="48">
        <f t="shared" si="22"/>
        <v>30</v>
      </c>
      <c r="L81" s="48">
        <f t="shared" si="23"/>
        <v>20</v>
      </c>
      <c r="M81" s="51">
        <f t="shared" si="24"/>
        <v>87</v>
      </c>
      <c r="N81" s="52">
        <f t="shared" si="25"/>
        <v>0.48</v>
      </c>
      <c r="O81" s="53">
        <f t="shared" si="26"/>
        <v>1</v>
      </c>
      <c r="P81" s="54">
        <f t="shared" si="27"/>
        <v>1.19</v>
      </c>
      <c r="Q81" s="54">
        <f t="shared" si="28"/>
        <v>0.78</v>
      </c>
      <c r="R81" s="54">
        <f t="shared" si="29"/>
        <v>3.5</v>
      </c>
      <c r="S81" s="55">
        <f t="shared" si="30"/>
        <v>3.6999999999999998E-2</v>
      </c>
      <c r="T81" s="56">
        <f t="shared" si="31"/>
        <v>3.6999999999999998E-2</v>
      </c>
      <c r="U81" s="57">
        <f t="shared" si="32"/>
        <v>3.6999999999999998E-2</v>
      </c>
      <c r="V81" s="58">
        <f t="shared" si="33"/>
        <v>3.6999999999999998E-2</v>
      </c>
      <c r="W81" s="59">
        <f t="shared" si="34"/>
        <v>3.6999999999999998E-2</v>
      </c>
      <c r="X81" s="60">
        <f t="shared" si="35"/>
        <v>150</v>
      </c>
      <c r="Y81" s="61">
        <f t="shared" si="36"/>
        <v>150</v>
      </c>
      <c r="Z81" s="62">
        <f t="shared" si="37"/>
        <v>150</v>
      </c>
      <c r="AA81" s="63">
        <f t="shared" si="38"/>
        <v>149</v>
      </c>
      <c r="AB81" s="63">
        <f t="shared" si="39"/>
        <v>149</v>
      </c>
      <c r="AC81" s="60">
        <v>0</v>
      </c>
      <c r="AD81" s="63">
        <v>0</v>
      </c>
      <c r="AE81" s="64">
        <v>0</v>
      </c>
      <c r="AF81" s="65">
        <v>5</v>
      </c>
    </row>
    <row r="82" spans="1:32">
      <c r="A82" s="43">
        <v>4</v>
      </c>
      <c r="B82" s="66" t="s">
        <v>242</v>
      </c>
      <c r="C82" s="67" t="s">
        <v>238</v>
      </c>
      <c r="D82" s="46">
        <v>612</v>
      </c>
      <c r="E82" s="47">
        <v>595</v>
      </c>
      <c r="F82" s="48">
        <v>600</v>
      </c>
      <c r="G82" s="49">
        <v>615</v>
      </c>
      <c r="H82" s="50">
        <v>615</v>
      </c>
      <c r="I82" s="46">
        <f t="shared" si="20"/>
        <v>-17</v>
      </c>
      <c r="J82" s="47">
        <f t="shared" si="21"/>
        <v>5</v>
      </c>
      <c r="K82" s="48">
        <f t="shared" si="22"/>
        <v>15</v>
      </c>
      <c r="L82" s="48">
        <f t="shared" si="23"/>
        <v>0</v>
      </c>
      <c r="M82" s="51">
        <f t="shared" si="24"/>
        <v>3</v>
      </c>
      <c r="N82" s="52">
        <f t="shared" si="25"/>
        <v>-2.78</v>
      </c>
      <c r="O82" s="53">
        <f t="shared" si="26"/>
        <v>0.84</v>
      </c>
      <c r="P82" s="54">
        <f t="shared" si="27"/>
        <v>2.5</v>
      </c>
      <c r="Q82" s="54">
        <f t="shared" si="28"/>
        <v>0</v>
      </c>
      <c r="R82" s="54">
        <f t="shared" si="29"/>
        <v>0.49</v>
      </c>
      <c r="S82" s="55">
        <f t="shared" si="30"/>
        <v>8.9999999999999993E-3</v>
      </c>
      <c r="T82" s="56">
        <f t="shared" si="31"/>
        <v>8.9999999999999993E-3</v>
      </c>
      <c r="U82" s="57">
        <f t="shared" si="32"/>
        <v>8.9999999999999993E-3</v>
      </c>
      <c r="V82" s="58">
        <f t="shared" si="33"/>
        <v>8.9999999999999993E-3</v>
      </c>
      <c r="W82" s="59">
        <f t="shared" si="34"/>
        <v>8.9999999999999993E-3</v>
      </c>
      <c r="X82" s="60">
        <f t="shared" si="35"/>
        <v>223</v>
      </c>
      <c r="Y82" s="61">
        <f t="shared" si="36"/>
        <v>226</v>
      </c>
      <c r="Z82" s="62">
        <f t="shared" si="37"/>
        <v>225</v>
      </c>
      <c r="AA82" s="63">
        <f t="shared" si="38"/>
        <v>224</v>
      </c>
      <c r="AB82" s="63">
        <f t="shared" si="39"/>
        <v>224</v>
      </c>
      <c r="AC82" s="60">
        <v>0</v>
      </c>
      <c r="AD82" s="63">
        <v>0</v>
      </c>
      <c r="AE82" s="64">
        <v>0</v>
      </c>
      <c r="AF82" s="65">
        <v>0</v>
      </c>
    </row>
    <row r="83" spans="1:32">
      <c r="A83" s="43">
        <v>4</v>
      </c>
      <c r="B83" s="66" t="s">
        <v>285</v>
      </c>
      <c r="C83" s="67" t="s">
        <v>280</v>
      </c>
      <c r="D83" s="46">
        <v>146</v>
      </c>
      <c r="E83" s="47">
        <v>145</v>
      </c>
      <c r="F83" s="48">
        <v>145</v>
      </c>
      <c r="G83" s="49">
        <v>145</v>
      </c>
      <c r="H83" s="50">
        <v>150</v>
      </c>
      <c r="I83" s="46">
        <f t="shared" si="20"/>
        <v>-1</v>
      </c>
      <c r="J83" s="47">
        <f t="shared" si="21"/>
        <v>0</v>
      </c>
      <c r="K83" s="48">
        <f t="shared" si="22"/>
        <v>0</v>
      </c>
      <c r="L83" s="48">
        <f t="shared" si="23"/>
        <v>5</v>
      </c>
      <c r="M83" s="51">
        <f t="shared" si="24"/>
        <v>4</v>
      </c>
      <c r="N83" s="52">
        <f t="shared" si="25"/>
        <v>-0.68</v>
      </c>
      <c r="O83" s="53">
        <f t="shared" si="26"/>
        <v>0</v>
      </c>
      <c r="P83" s="54">
        <f t="shared" si="27"/>
        <v>0</v>
      </c>
      <c r="Q83" s="54">
        <f t="shared" si="28"/>
        <v>3.45</v>
      </c>
      <c r="R83" s="54">
        <f t="shared" si="29"/>
        <v>2.74</v>
      </c>
      <c r="S83" s="55">
        <f t="shared" si="30"/>
        <v>2E-3</v>
      </c>
      <c r="T83" s="56">
        <f t="shared" si="31"/>
        <v>2E-3</v>
      </c>
      <c r="U83" s="57">
        <f t="shared" si="32"/>
        <v>2E-3</v>
      </c>
      <c r="V83" s="58">
        <f t="shared" si="33"/>
        <v>2E-3</v>
      </c>
      <c r="W83" s="59">
        <f t="shared" si="34"/>
        <v>2E-3</v>
      </c>
      <c r="X83" s="60">
        <f t="shared" si="35"/>
        <v>276</v>
      </c>
      <c r="Y83" s="61">
        <f t="shared" si="36"/>
        <v>276</v>
      </c>
      <c r="Z83" s="62">
        <f t="shared" si="37"/>
        <v>276</v>
      </c>
      <c r="AA83" s="63">
        <f t="shared" si="38"/>
        <v>276</v>
      </c>
      <c r="AB83" s="63">
        <f t="shared" si="39"/>
        <v>276</v>
      </c>
      <c r="AC83" s="60">
        <v>0</v>
      </c>
      <c r="AD83" s="63">
        <v>0</v>
      </c>
      <c r="AE83" s="64">
        <v>0</v>
      </c>
      <c r="AF83" s="65">
        <v>0</v>
      </c>
    </row>
    <row r="84" spans="1:32">
      <c r="A84" s="43">
        <v>4</v>
      </c>
      <c r="B84" s="66" t="s">
        <v>101</v>
      </c>
      <c r="C84" s="67" t="s">
        <v>87</v>
      </c>
      <c r="D84" s="46">
        <v>89306</v>
      </c>
      <c r="E84" s="47">
        <v>89370</v>
      </c>
      <c r="F84" s="48">
        <v>89460</v>
      </c>
      <c r="G84" s="49">
        <v>89720</v>
      </c>
      <c r="H84" s="50">
        <v>90150</v>
      </c>
      <c r="I84" s="46">
        <f t="shared" si="20"/>
        <v>64</v>
      </c>
      <c r="J84" s="47">
        <f t="shared" si="21"/>
        <v>90</v>
      </c>
      <c r="K84" s="48">
        <f t="shared" si="22"/>
        <v>260</v>
      </c>
      <c r="L84" s="48">
        <f t="shared" si="23"/>
        <v>430</v>
      </c>
      <c r="M84" s="51">
        <f t="shared" si="24"/>
        <v>844</v>
      </c>
      <c r="N84" s="52">
        <f t="shared" si="25"/>
        <v>7.0000000000000007E-2</v>
      </c>
      <c r="O84" s="53">
        <f t="shared" si="26"/>
        <v>0.1</v>
      </c>
      <c r="P84" s="54">
        <f t="shared" si="27"/>
        <v>0.28999999999999998</v>
      </c>
      <c r="Q84" s="54">
        <f t="shared" si="28"/>
        <v>0.48</v>
      </c>
      <c r="R84" s="54">
        <f t="shared" si="29"/>
        <v>0.95</v>
      </c>
      <c r="S84" s="55">
        <f t="shared" si="30"/>
        <v>1.3280000000000001</v>
      </c>
      <c r="T84" s="56">
        <f t="shared" si="31"/>
        <v>1.32</v>
      </c>
      <c r="U84" s="57">
        <f t="shared" si="32"/>
        <v>1.3120000000000001</v>
      </c>
      <c r="V84" s="58">
        <f t="shared" si="33"/>
        <v>1.304</v>
      </c>
      <c r="W84" s="59">
        <f t="shared" si="34"/>
        <v>1.294</v>
      </c>
      <c r="X84" s="60">
        <f t="shared" si="35"/>
        <v>11</v>
      </c>
      <c r="Y84" s="61">
        <f t="shared" si="36"/>
        <v>11</v>
      </c>
      <c r="Z84" s="62">
        <f t="shared" si="37"/>
        <v>11</v>
      </c>
      <c r="AA84" s="63">
        <f t="shared" si="38"/>
        <v>11</v>
      </c>
      <c r="AB84" s="63">
        <f t="shared" si="39"/>
        <v>11</v>
      </c>
      <c r="AC84" s="60">
        <v>0</v>
      </c>
      <c r="AD84" s="63">
        <v>0</v>
      </c>
      <c r="AE84" s="64">
        <v>0</v>
      </c>
      <c r="AF84" s="65">
        <v>0</v>
      </c>
    </row>
    <row r="85" spans="1:32">
      <c r="A85" s="43">
        <v>4</v>
      </c>
      <c r="B85" s="66" t="s">
        <v>276</v>
      </c>
      <c r="C85" s="67" t="s">
        <v>272</v>
      </c>
      <c r="D85" s="46">
        <v>11415</v>
      </c>
      <c r="E85" s="47">
        <v>11530</v>
      </c>
      <c r="F85" s="48">
        <v>11830</v>
      </c>
      <c r="G85" s="49">
        <v>12290</v>
      </c>
      <c r="H85" s="50">
        <v>12710</v>
      </c>
      <c r="I85" s="46">
        <f t="shared" si="20"/>
        <v>115</v>
      </c>
      <c r="J85" s="47">
        <f t="shared" si="21"/>
        <v>300</v>
      </c>
      <c r="K85" s="48">
        <f t="shared" si="22"/>
        <v>460</v>
      </c>
      <c r="L85" s="48">
        <f t="shared" si="23"/>
        <v>420</v>
      </c>
      <c r="M85" s="51">
        <f t="shared" si="24"/>
        <v>1295</v>
      </c>
      <c r="N85" s="52">
        <f t="shared" si="25"/>
        <v>1.01</v>
      </c>
      <c r="O85" s="53">
        <f t="shared" si="26"/>
        <v>2.6</v>
      </c>
      <c r="P85" s="54">
        <f t="shared" si="27"/>
        <v>3.89</v>
      </c>
      <c r="Q85" s="54">
        <f t="shared" si="28"/>
        <v>3.42</v>
      </c>
      <c r="R85" s="54">
        <f t="shared" si="29"/>
        <v>11.34</v>
      </c>
      <c r="S85" s="55">
        <f t="shared" si="30"/>
        <v>0.17</v>
      </c>
      <c r="T85" s="56">
        <f t="shared" si="31"/>
        <v>0.17</v>
      </c>
      <c r="U85" s="57">
        <f t="shared" si="32"/>
        <v>0.17399999999999999</v>
      </c>
      <c r="V85" s="58">
        <f t="shared" si="33"/>
        <v>0.17899999999999999</v>
      </c>
      <c r="W85" s="59">
        <f t="shared" si="34"/>
        <v>0.182</v>
      </c>
      <c r="X85" s="60">
        <f t="shared" si="35"/>
        <v>70</v>
      </c>
      <c r="Y85" s="61">
        <f t="shared" si="36"/>
        <v>70</v>
      </c>
      <c r="Z85" s="62">
        <f t="shared" si="37"/>
        <v>70</v>
      </c>
      <c r="AA85" s="63">
        <f t="shared" si="38"/>
        <v>70</v>
      </c>
      <c r="AB85" s="63">
        <f t="shared" si="39"/>
        <v>70</v>
      </c>
      <c r="AC85" s="60">
        <v>0</v>
      </c>
      <c r="AD85" s="63">
        <v>4</v>
      </c>
      <c r="AE85" s="64">
        <v>7</v>
      </c>
      <c r="AF85" s="65">
        <v>0</v>
      </c>
    </row>
    <row r="86" spans="1:32">
      <c r="A86" s="43">
        <v>4</v>
      </c>
      <c r="B86" s="66" t="s">
        <v>191</v>
      </c>
      <c r="C86" s="67" t="s">
        <v>184</v>
      </c>
      <c r="D86" s="46">
        <v>9173</v>
      </c>
      <c r="E86" s="47">
        <v>9220</v>
      </c>
      <c r="F86" s="48">
        <v>9235</v>
      </c>
      <c r="G86" s="49">
        <v>9290</v>
      </c>
      <c r="H86" s="50">
        <v>9405</v>
      </c>
      <c r="I86" s="46">
        <f t="shared" si="20"/>
        <v>47</v>
      </c>
      <c r="J86" s="47">
        <f t="shared" si="21"/>
        <v>15</v>
      </c>
      <c r="K86" s="48">
        <f t="shared" si="22"/>
        <v>55</v>
      </c>
      <c r="L86" s="48">
        <f t="shared" si="23"/>
        <v>115</v>
      </c>
      <c r="M86" s="51">
        <f t="shared" si="24"/>
        <v>232</v>
      </c>
      <c r="N86" s="52">
        <f t="shared" si="25"/>
        <v>0.51</v>
      </c>
      <c r="O86" s="53">
        <f t="shared" si="26"/>
        <v>0.16</v>
      </c>
      <c r="P86" s="54">
        <f t="shared" si="27"/>
        <v>0.6</v>
      </c>
      <c r="Q86" s="54">
        <f t="shared" si="28"/>
        <v>1.24</v>
      </c>
      <c r="R86" s="54">
        <f t="shared" si="29"/>
        <v>2.5299999999999998</v>
      </c>
      <c r="S86" s="55">
        <f t="shared" si="30"/>
        <v>0.13600000000000001</v>
      </c>
      <c r="T86" s="56">
        <f t="shared" si="31"/>
        <v>0.13600000000000001</v>
      </c>
      <c r="U86" s="57">
        <f t="shared" si="32"/>
        <v>0.13500000000000001</v>
      </c>
      <c r="V86" s="58">
        <f t="shared" si="33"/>
        <v>0.13500000000000001</v>
      </c>
      <c r="W86" s="59">
        <f t="shared" si="34"/>
        <v>0.13500000000000001</v>
      </c>
      <c r="X86" s="60">
        <f t="shared" si="35"/>
        <v>83</v>
      </c>
      <c r="Y86" s="61">
        <f t="shared" si="36"/>
        <v>83</v>
      </c>
      <c r="Z86" s="62">
        <f t="shared" si="37"/>
        <v>83</v>
      </c>
      <c r="AA86" s="63">
        <f t="shared" si="38"/>
        <v>83</v>
      </c>
      <c r="AB86" s="63">
        <f t="shared" si="39"/>
        <v>83</v>
      </c>
      <c r="AC86" s="60">
        <v>0</v>
      </c>
      <c r="AD86" s="63">
        <v>0</v>
      </c>
      <c r="AE86" s="64">
        <v>0</v>
      </c>
      <c r="AF86" s="65">
        <v>0</v>
      </c>
    </row>
    <row r="87" spans="1:32">
      <c r="A87" s="43">
        <v>4</v>
      </c>
      <c r="B87" s="66" t="s">
        <v>192</v>
      </c>
      <c r="C87" s="67" t="s">
        <v>184</v>
      </c>
      <c r="D87" s="46">
        <v>6497</v>
      </c>
      <c r="E87" s="47">
        <v>6500</v>
      </c>
      <c r="F87" s="48">
        <v>6525</v>
      </c>
      <c r="G87" s="49">
        <v>6540</v>
      </c>
      <c r="H87" s="50">
        <v>6555</v>
      </c>
      <c r="I87" s="46">
        <f t="shared" si="20"/>
        <v>3</v>
      </c>
      <c r="J87" s="47">
        <f t="shared" si="21"/>
        <v>25</v>
      </c>
      <c r="K87" s="48">
        <f t="shared" si="22"/>
        <v>15</v>
      </c>
      <c r="L87" s="48">
        <f t="shared" si="23"/>
        <v>15</v>
      </c>
      <c r="M87" s="51">
        <f t="shared" si="24"/>
        <v>58</v>
      </c>
      <c r="N87" s="52">
        <f t="shared" si="25"/>
        <v>0.05</v>
      </c>
      <c r="O87" s="53">
        <f t="shared" si="26"/>
        <v>0.38</v>
      </c>
      <c r="P87" s="54">
        <f t="shared" si="27"/>
        <v>0.23</v>
      </c>
      <c r="Q87" s="54">
        <f t="shared" si="28"/>
        <v>0.23</v>
      </c>
      <c r="R87" s="54">
        <f t="shared" si="29"/>
        <v>0.89</v>
      </c>
      <c r="S87" s="55">
        <f t="shared" si="30"/>
        <v>9.7000000000000003E-2</v>
      </c>
      <c r="T87" s="56">
        <f t="shared" si="31"/>
        <v>9.6000000000000002E-2</v>
      </c>
      <c r="U87" s="57">
        <f t="shared" si="32"/>
        <v>9.6000000000000002E-2</v>
      </c>
      <c r="V87" s="58">
        <f t="shared" si="33"/>
        <v>9.5000000000000001E-2</v>
      </c>
      <c r="W87" s="59">
        <f t="shared" si="34"/>
        <v>9.4E-2</v>
      </c>
      <c r="X87" s="60">
        <f t="shared" si="35"/>
        <v>105</v>
      </c>
      <c r="Y87" s="61">
        <f t="shared" si="36"/>
        <v>105</v>
      </c>
      <c r="Z87" s="62">
        <f t="shared" si="37"/>
        <v>106</v>
      </c>
      <c r="AA87" s="63">
        <f t="shared" si="38"/>
        <v>106</v>
      </c>
      <c r="AB87" s="63">
        <f t="shared" si="39"/>
        <v>106</v>
      </c>
      <c r="AC87" s="60">
        <v>0</v>
      </c>
      <c r="AD87" s="63">
        <v>0</v>
      </c>
      <c r="AE87" s="64">
        <v>0</v>
      </c>
      <c r="AF87" s="65">
        <v>0</v>
      </c>
    </row>
    <row r="88" spans="1:32">
      <c r="A88" s="43">
        <v>4</v>
      </c>
      <c r="B88" s="66" t="s">
        <v>20</v>
      </c>
      <c r="C88" s="67" t="s">
        <v>19</v>
      </c>
      <c r="D88" s="46">
        <v>3532</v>
      </c>
      <c r="E88" s="47">
        <v>3500</v>
      </c>
      <c r="F88" s="48">
        <v>3545</v>
      </c>
      <c r="G88" s="49">
        <v>3545</v>
      </c>
      <c r="H88" s="50">
        <v>3565</v>
      </c>
      <c r="I88" s="46">
        <f t="shared" si="20"/>
        <v>-32</v>
      </c>
      <c r="J88" s="47">
        <f t="shared" si="21"/>
        <v>45</v>
      </c>
      <c r="K88" s="48">
        <f t="shared" si="22"/>
        <v>0</v>
      </c>
      <c r="L88" s="48">
        <f t="shared" si="23"/>
        <v>20</v>
      </c>
      <c r="M88" s="51">
        <f t="shared" si="24"/>
        <v>33</v>
      </c>
      <c r="N88" s="52">
        <f t="shared" si="25"/>
        <v>-0.91</v>
      </c>
      <c r="O88" s="53">
        <f t="shared" si="26"/>
        <v>1.29</v>
      </c>
      <c r="P88" s="54">
        <f t="shared" si="27"/>
        <v>0</v>
      </c>
      <c r="Q88" s="54">
        <f t="shared" si="28"/>
        <v>0.56000000000000005</v>
      </c>
      <c r="R88" s="54">
        <f t="shared" si="29"/>
        <v>0.93</v>
      </c>
      <c r="S88" s="55">
        <f t="shared" si="30"/>
        <v>5.2999999999999999E-2</v>
      </c>
      <c r="T88" s="56">
        <f t="shared" si="31"/>
        <v>5.1999999999999998E-2</v>
      </c>
      <c r="U88" s="57">
        <f t="shared" si="32"/>
        <v>5.1999999999999998E-2</v>
      </c>
      <c r="V88" s="58">
        <f t="shared" si="33"/>
        <v>5.1999999999999998E-2</v>
      </c>
      <c r="W88" s="59">
        <f t="shared" si="34"/>
        <v>5.0999999999999997E-2</v>
      </c>
      <c r="X88" s="60">
        <f t="shared" si="35"/>
        <v>130</v>
      </c>
      <c r="Y88" s="61">
        <f t="shared" si="36"/>
        <v>130</v>
      </c>
      <c r="Z88" s="62">
        <f t="shared" si="37"/>
        <v>130</v>
      </c>
      <c r="AA88" s="63">
        <f t="shared" si="38"/>
        <v>131</v>
      </c>
      <c r="AB88" s="63">
        <f t="shared" si="39"/>
        <v>131</v>
      </c>
      <c r="AC88" s="60">
        <v>0</v>
      </c>
      <c r="AD88" s="63">
        <v>5</v>
      </c>
      <c r="AE88" s="64">
        <v>7</v>
      </c>
      <c r="AF88" s="65">
        <v>0</v>
      </c>
    </row>
    <row r="89" spans="1:32">
      <c r="A89" s="43">
        <v>4</v>
      </c>
      <c r="B89" s="66" t="s">
        <v>206</v>
      </c>
      <c r="C89" s="67" t="s">
        <v>205</v>
      </c>
      <c r="D89" s="46">
        <v>2162</v>
      </c>
      <c r="E89" s="47">
        <v>2180</v>
      </c>
      <c r="F89" s="48">
        <v>2140</v>
      </c>
      <c r="G89" s="49">
        <v>2185</v>
      </c>
      <c r="H89" s="50">
        <v>2190</v>
      </c>
      <c r="I89" s="46">
        <f t="shared" si="20"/>
        <v>18</v>
      </c>
      <c r="J89" s="47">
        <f t="shared" si="21"/>
        <v>-40</v>
      </c>
      <c r="K89" s="48">
        <f t="shared" si="22"/>
        <v>45</v>
      </c>
      <c r="L89" s="48">
        <f t="shared" si="23"/>
        <v>5</v>
      </c>
      <c r="M89" s="51">
        <f t="shared" si="24"/>
        <v>28</v>
      </c>
      <c r="N89" s="52">
        <f t="shared" si="25"/>
        <v>0.83</v>
      </c>
      <c r="O89" s="53">
        <f t="shared" si="26"/>
        <v>-1.83</v>
      </c>
      <c r="P89" s="54">
        <f t="shared" si="27"/>
        <v>2.1</v>
      </c>
      <c r="Q89" s="54">
        <f t="shared" si="28"/>
        <v>0.23</v>
      </c>
      <c r="R89" s="54">
        <f t="shared" si="29"/>
        <v>1.3</v>
      </c>
      <c r="S89" s="55">
        <f t="shared" si="30"/>
        <v>3.2000000000000001E-2</v>
      </c>
      <c r="T89" s="56">
        <f t="shared" si="31"/>
        <v>3.2000000000000001E-2</v>
      </c>
      <c r="U89" s="57">
        <f t="shared" si="32"/>
        <v>3.1E-2</v>
      </c>
      <c r="V89" s="58">
        <f t="shared" si="33"/>
        <v>3.2000000000000001E-2</v>
      </c>
      <c r="W89" s="59">
        <f t="shared" si="34"/>
        <v>3.1E-2</v>
      </c>
      <c r="X89" s="60">
        <f t="shared" si="35"/>
        <v>156</v>
      </c>
      <c r="Y89" s="61">
        <f t="shared" si="36"/>
        <v>156</v>
      </c>
      <c r="Z89" s="62">
        <f t="shared" si="37"/>
        <v>157</v>
      </c>
      <c r="AA89" s="63">
        <f t="shared" si="38"/>
        <v>157</v>
      </c>
      <c r="AB89" s="63">
        <f t="shared" si="39"/>
        <v>157</v>
      </c>
      <c r="AC89" s="60">
        <v>0</v>
      </c>
      <c r="AD89" s="63">
        <v>0</v>
      </c>
      <c r="AE89" s="64">
        <v>0</v>
      </c>
      <c r="AF89" s="65">
        <v>0</v>
      </c>
    </row>
    <row r="90" spans="1:32">
      <c r="A90" s="43">
        <v>4</v>
      </c>
      <c r="B90" s="66" t="s">
        <v>54</v>
      </c>
      <c r="C90" s="67" t="s">
        <v>280</v>
      </c>
      <c r="D90" s="46">
        <v>597</v>
      </c>
      <c r="E90" s="47">
        <v>600</v>
      </c>
      <c r="F90" s="48">
        <v>595</v>
      </c>
      <c r="G90" s="49">
        <v>595</v>
      </c>
      <c r="H90" s="50">
        <v>595</v>
      </c>
      <c r="I90" s="46">
        <f t="shared" si="20"/>
        <v>3</v>
      </c>
      <c r="J90" s="47">
        <f t="shared" si="21"/>
        <v>-5</v>
      </c>
      <c r="K90" s="48">
        <f t="shared" si="22"/>
        <v>0</v>
      </c>
      <c r="L90" s="48">
        <f t="shared" si="23"/>
        <v>0</v>
      </c>
      <c r="M90" s="51">
        <f t="shared" si="24"/>
        <v>-2</v>
      </c>
      <c r="N90" s="52">
        <f t="shared" si="25"/>
        <v>0.5</v>
      </c>
      <c r="O90" s="53">
        <f t="shared" si="26"/>
        <v>-0.83</v>
      </c>
      <c r="P90" s="54">
        <f t="shared" si="27"/>
        <v>0</v>
      </c>
      <c r="Q90" s="54">
        <f t="shared" si="28"/>
        <v>0</v>
      </c>
      <c r="R90" s="54">
        <f t="shared" si="29"/>
        <v>-0.34</v>
      </c>
      <c r="S90" s="55">
        <f t="shared" si="30"/>
        <v>8.9999999999999993E-3</v>
      </c>
      <c r="T90" s="56">
        <f t="shared" si="31"/>
        <v>8.9999999999999993E-3</v>
      </c>
      <c r="U90" s="57">
        <f t="shared" si="32"/>
        <v>8.9999999999999993E-3</v>
      </c>
      <c r="V90" s="58">
        <f t="shared" si="33"/>
        <v>8.9999999999999993E-3</v>
      </c>
      <c r="W90" s="59">
        <f t="shared" si="34"/>
        <v>8.9999999999999993E-3</v>
      </c>
      <c r="X90" s="60">
        <f t="shared" si="35"/>
        <v>225</v>
      </c>
      <c r="Y90" s="61">
        <f t="shared" si="36"/>
        <v>225</v>
      </c>
      <c r="Z90" s="62">
        <f t="shared" si="37"/>
        <v>226</v>
      </c>
      <c r="AA90" s="63">
        <f t="shared" si="38"/>
        <v>226</v>
      </c>
      <c r="AB90" s="63">
        <f t="shared" si="39"/>
        <v>226</v>
      </c>
      <c r="AC90" s="60">
        <v>0</v>
      </c>
      <c r="AD90" s="63">
        <v>0</v>
      </c>
      <c r="AE90" s="64">
        <v>0</v>
      </c>
      <c r="AF90" s="65">
        <v>0</v>
      </c>
    </row>
    <row r="91" spans="1:32">
      <c r="A91" s="43">
        <v>4</v>
      </c>
      <c r="B91" s="66" t="s">
        <v>60</v>
      </c>
      <c r="C91" s="67" t="s">
        <v>56</v>
      </c>
      <c r="D91" s="46">
        <v>501</v>
      </c>
      <c r="E91" s="47">
        <v>690</v>
      </c>
      <c r="F91" s="48">
        <v>700</v>
      </c>
      <c r="G91" s="49">
        <v>720</v>
      </c>
      <c r="H91" s="50">
        <v>720</v>
      </c>
      <c r="I91" s="46">
        <f t="shared" si="20"/>
        <v>189</v>
      </c>
      <c r="J91" s="47">
        <f t="shared" si="21"/>
        <v>10</v>
      </c>
      <c r="K91" s="48">
        <f t="shared" si="22"/>
        <v>20</v>
      </c>
      <c r="L91" s="48">
        <f t="shared" si="23"/>
        <v>0</v>
      </c>
      <c r="M91" s="51">
        <f t="shared" si="24"/>
        <v>219</v>
      </c>
      <c r="N91" s="52">
        <f t="shared" si="25"/>
        <v>37.72</v>
      </c>
      <c r="O91" s="53">
        <f t="shared" si="26"/>
        <v>1.45</v>
      </c>
      <c r="P91" s="54">
        <f t="shared" si="27"/>
        <v>2.86</v>
      </c>
      <c r="Q91" s="54">
        <f t="shared" si="28"/>
        <v>0</v>
      </c>
      <c r="R91" s="54">
        <f t="shared" si="29"/>
        <v>43.71</v>
      </c>
      <c r="S91" s="55">
        <f t="shared" si="30"/>
        <v>7.0000000000000001E-3</v>
      </c>
      <c r="T91" s="56">
        <f t="shared" si="31"/>
        <v>0.01</v>
      </c>
      <c r="U91" s="57">
        <f t="shared" si="32"/>
        <v>0.01</v>
      </c>
      <c r="V91" s="58">
        <f t="shared" si="33"/>
        <v>0.01</v>
      </c>
      <c r="W91" s="59">
        <f t="shared" si="34"/>
        <v>0.01</v>
      </c>
      <c r="X91" s="60">
        <f t="shared" si="35"/>
        <v>235</v>
      </c>
      <c r="Y91" s="61">
        <f t="shared" si="36"/>
        <v>218</v>
      </c>
      <c r="Z91" s="62">
        <f t="shared" si="37"/>
        <v>218</v>
      </c>
      <c r="AA91" s="63">
        <f t="shared" si="38"/>
        <v>216</v>
      </c>
      <c r="AB91" s="63">
        <f t="shared" si="39"/>
        <v>217</v>
      </c>
      <c r="AC91" s="60">
        <v>0</v>
      </c>
      <c r="AD91" s="63">
        <v>0</v>
      </c>
      <c r="AE91" s="64">
        <v>0</v>
      </c>
      <c r="AF91" s="65">
        <v>0</v>
      </c>
    </row>
    <row r="92" spans="1:32">
      <c r="A92" s="43">
        <v>4</v>
      </c>
      <c r="B92" s="66" t="s">
        <v>193</v>
      </c>
      <c r="C92" s="67" t="s">
        <v>184</v>
      </c>
      <c r="D92" s="46">
        <v>7126</v>
      </c>
      <c r="E92" s="47">
        <v>7200</v>
      </c>
      <c r="F92" s="48">
        <v>7340</v>
      </c>
      <c r="G92" s="49">
        <v>7670</v>
      </c>
      <c r="H92" s="50">
        <v>7985</v>
      </c>
      <c r="I92" s="46">
        <f t="shared" si="20"/>
        <v>74</v>
      </c>
      <c r="J92" s="47">
        <f t="shared" si="21"/>
        <v>140</v>
      </c>
      <c r="K92" s="48">
        <f t="shared" si="22"/>
        <v>330</v>
      </c>
      <c r="L92" s="48">
        <f t="shared" si="23"/>
        <v>315</v>
      </c>
      <c r="M92" s="51">
        <f t="shared" si="24"/>
        <v>859</v>
      </c>
      <c r="N92" s="52">
        <f t="shared" si="25"/>
        <v>1.04</v>
      </c>
      <c r="O92" s="53">
        <f t="shared" si="26"/>
        <v>1.94</v>
      </c>
      <c r="P92" s="54">
        <f t="shared" si="27"/>
        <v>4.5</v>
      </c>
      <c r="Q92" s="54">
        <f t="shared" si="28"/>
        <v>4.1100000000000003</v>
      </c>
      <c r="R92" s="54">
        <f t="shared" si="29"/>
        <v>12.05</v>
      </c>
      <c r="S92" s="55">
        <f t="shared" si="30"/>
        <v>0.106</v>
      </c>
      <c r="T92" s="56">
        <f t="shared" si="31"/>
        <v>0.106</v>
      </c>
      <c r="U92" s="57">
        <f t="shared" si="32"/>
        <v>0.108</v>
      </c>
      <c r="V92" s="58">
        <f t="shared" si="33"/>
        <v>0.111</v>
      </c>
      <c r="W92" s="59">
        <f t="shared" si="34"/>
        <v>0.115</v>
      </c>
      <c r="X92" s="60">
        <f t="shared" si="35"/>
        <v>97</v>
      </c>
      <c r="Y92" s="61">
        <f t="shared" si="36"/>
        <v>96</v>
      </c>
      <c r="Z92" s="62">
        <f t="shared" si="37"/>
        <v>96</v>
      </c>
      <c r="AA92" s="63">
        <f t="shared" si="38"/>
        <v>94</v>
      </c>
      <c r="AB92" s="63">
        <f t="shared" si="39"/>
        <v>92</v>
      </c>
      <c r="AC92" s="60">
        <v>0</v>
      </c>
      <c r="AD92" s="63">
        <v>0</v>
      </c>
      <c r="AE92" s="64">
        <v>4</v>
      </c>
      <c r="AF92" s="65">
        <v>0</v>
      </c>
    </row>
    <row r="93" spans="1:32">
      <c r="A93" s="43">
        <v>4</v>
      </c>
      <c r="B93" s="66" t="s">
        <v>225</v>
      </c>
      <c r="C93" s="67" t="s">
        <v>219</v>
      </c>
      <c r="D93" s="46">
        <v>2075</v>
      </c>
      <c r="E93" s="47">
        <v>2060</v>
      </c>
      <c r="F93" s="48">
        <v>2060</v>
      </c>
      <c r="G93" s="49">
        <v>2080</v>
      </c>
      <c r="H93" s="50">
        <v>2085</v>
      </c>
      <c r="I93" s="46">
        <f t="shared" si="20"/>
        <v>-15</v>
      </c>
      <c r="J93" s="47">
        <f t="shared" si="21"/>
        <v>0</v>
      </c>
      <c r="K93" s="48">
        <f t="shared" si="22"/>
        <v>20</v>
      </c>
      <c r="L93" s="48">
        <f t="shared" si="23"/>
        <v>5</v>
      </c>
      <c r="M93" s="51">
        <f t="shared" si="24"/>
        <v>10</v>
      </c>
      <c r="N93" s="52">
        <f t="shared" si="25"/>
        <v>-0.72</v>
      </c>
      <c r="O93" s="53">
        <f t="shared" si="26"/>
        <v>0</v>
      </c>
      <c r="P93" s="54">
        <f t="shared" si="27"/>
        <v>0.97</v>
      </c>
      <c r="Q93" s="54">
        <f t="shared" si="28"/>
        <v>0.24</v>
      </c>
      <c r="R93" s="54">
        <f t="shared" si="29"/>
        <v>0.48</v>
      </c>
      <c r="S93" s="55">
        <f t="shared" si="30"/>
        <v>3.1E-2</v>
      </c>
      <c r="T93" s="56">
        <f t="shared" si="31"/>
        <v>0.03</v>
      </c>
      <c r="U93" s="57">
        <f t="shared" si="32"/>
        <v>0.03</v>
      </c>
      <c r="V93" s="58">
        <f t="shared" si="33"/>
        <v>0.03</v>
      </c>
      <c r="W93" s="59">
        <f t="shared" si="34"/>
        <v>0.03</v>
      </c>
      <c r="X93" s="60">
        <f t="shared" si="35"/>
        <v>160</v>
      </c>
      <c r="Y93" s="61">
        <f t="shared" si="36"/>
        <v>160</v>
      </c>
      <c r="Z93" s="62">
        <f t="shared" si="37"/>
        <v>161</v>
      </c>
      <c r="AA93" s="63">
        <f t="shared" si="38"/>
        <v>161</v>
      </c>
      <c r="AB93" s="63">
        <f t="shared" si="39"/>
        <v>161</v>
      </c>
      <c r="AC93" s="60">
        <v>0</v>
      </c>
      <c r="AD93" s="63">
        <v>0</v>
      </c>
      <c r="AE93" s="64">
        <v>0</v>
      </c>
      <c r="AF93" s="65">
        <v>0</v>
      </c>
    </row>
    <row r="94" spans="1:32">
      <c r="A94" s="43">
        <v>4</v>
      </c>
      <c r="B94" s="66" t="s">
        <v>139</v>
      </c>
      <c r="C94" s="67" t="s">
        <v>137</v>
      </c>
      <c r="D94" s="46">
        <v>3407</v>
      </c>
      <c r="E94" s="47">
        <v>3425</v>
      </c>
      <c r="F94" s="48">
        <v>3425</v>
      </c>
      <c r="G94" s="49">
        <v>3410</v>
      </c>
      <c r="H94" s="50">
        <v>3420</v>
      </c>
      <c r="I94" s="46">
        <f t="shared" si="20"/>
        <v>18</v>
      </c>
      <c r="J94" s="47">
        <f t="shared" si="21"/>
        <v>0</v>
      </c>
      <c r="K94" s="48">
        <f t="shared" si="22"/>
        <v>-15</v>
      </c>
      <c r="L94" s="48">
        <f t="shared" si="23"/>
        <v>10</v>
      </c>
      <c r="M94" s="51">
        <f t="shared" si="24"/>
        <v>13</v>
      </c>
      <c r="N94" s="52">
        <f t="shared" si="25"/>
        <v>0.53</v>
      </c>
      <c r="O94" s="53">
        <f t="shared" si="26"/>
        <v>0</v>
      </c>
      <c r="P94" s="54">
        <f t="shared" si="27"/>
        <v>-0.44</v>
      </c>
      <c r="Q94" s="54">
        <f t="shared" si="28"/>
        <v>0.28999999999999998</v>
      </c>
      <c r="R94" s="54">
        <f t="shared" si="29"/>
        <v>0.38</v>
      </c>
      <c r="S94" s="55">
        <f t="shared" si="30"/>
        <v>5.0999999999999997E-2</v>
      </c>
      <c r="T94" s="56">
        <f t="shared" si="31"/>
        <v>5.0999999999999997E-2</v>
      </c>
      <c r="U94" s="57">
        <f t="shared" si="32"/>
        <v>0.05</v>
      </c>
      <c r="V94" s="58">
        <f t="shared" si="33"/>
        <v>0.05</v>
      </c>
      <c r="W94" s="59">
        <f t="shared" si="34"/>
        <v>4.9000000000000002E-2</v>
      </c>
      <c r="X94" s="60">
        <f t="shared" si="35"/>
        <v>131</v>
      </c>
      <c r="Y94" s="61">
        <f t="shared" si="36"/>
        <v>131</v>
      </c>
      <c r="Z94" s="62">
        <f t="shared" si="37"/>
        <v>132</v>
      </c>
      <c r="AA94" s="63">
        <f t="shared" si="38"/>
        <v>132</v>
      </c>
      <c r="AB94" s="63">
        <f t="shared" si="39"/>
        <v>133</v>
      </c>
      <c r="AC94" s="60">
        <v>0</v>
      </c>
      <c r="AD94" s="63">
        <v>0</v>
      </c>
      <c r="AE94" s="64">
        <v>0</v>
      </c>
      <c r="AF94" s="65">
        <v>0</v>
      </c>
    </row>
    <row r="95" spans="1:32">
      <c r="A95" s="43">
        <v>4</v>
      </c>
      <c r="B95" s="66" t="s">
        <v>61</v>
      </c>
      <c r="C95" s="67" t="s">
        <v>56</v>
      </c>
      <c r="D95" s="46">
        <v>988</v>
      </c>
      <c r="E95" s="47">
        <v>1020</v>
      </c>
      <c r="F95" s="48">
        <v>1035</v>
      </c>
      <c r="G95" s="49">
        <v>1045</v>
      </c>
      <c r="H95" s="50">
        <v>1050</v>
      </c>
      <c r="I95" s="46">
        <f t="shared" si="20"/>
        <v>32</v>
      </c>
      <c r="J95" s="47">
        <f t="shared" si="21"/>
        <v>15</v>
      </c>
      <c r="K95" s="48">
        <f t="shared" si="22"/>
        <v>10</v>
      </c>
      <c r="L95" s="48">
        <f t="shared" si="23"/>
        <v>5</v>
      </c>
      <c r="M95" s="51">
        <f t="shared" si="24"/>
        <v>62</v>
      </c>
      <c r="N95" s="52">
        <f t="shared" si="25"/>
        <v>3.24</v>
      </c>
      <c r="O95" s="53">
        <f t="shared" si="26"/>
        <v>1.47</v>
      </c>
      <c r="P95" s="54">
        <f t="shared" si="27"/>
        <v>0.97</v>
      </c>
      <c r="Q95" s="54">
        <f t="shared" si="28"/>
        <v>0.48</v>
      </c>
      <c r="R95" s="54">
        <f t="shared" si="29"/>
        <v>6.28</v>
      </c>
      <c r="S95" s="55">
        <f t="shared" si="30"/>
        <v>1.4999999999999999E-2</v>
      </c>
      <c r="T95" s="56">
        <f t="shared" si="31"/>
        <v>1.4999999999999999E-2</v>
      </c>
      <c r="U95" s="57">
        <f t="shared" si="32"/>
        <v>1.4999999999999999E-2</v>
      </c>
      <c r="V95" s="58">
        <f t="shared" si="33"/>
        <v>1.4999999999999999E-2</v>
      </c>
      <c r="W95" s="59">
        <f t="shared" si="34"/>
        <v>1.4999999999999999E-2</v>
      </c>
      <c r="X95" s="60">
        <f t="shared" si="35"/>
        <v>200</v>
      </c>
      <c r="Y95" s="61">
        <f t="shared" si="36"/>
        <v>199</v>
      </c>
      <c r="Z95" s="62">
        <f t="shared" si="37"/>
        <v>198</v>
      </c>
      <c r="AA95" s="63">
        <f t="shared" si="38"/>
        <v>197</v>
      </c>
      <c r="AB95" s="63">
        <f t="shared" si="39"/>
        <v>198</v>
      </c>
      <c r="AC95" s="60">
        <v>32</v>
      </c>
      <c r="AD95" s="63">
        <v>0</v>
      </c>
      <c r="AE95" s="64">
        <v>0</v>
      </c>
      <c r="AF95" s="65">
        <v>0</v>
      </c>
    </row>
    <row r="96" spans="1:32">
      <c r="A96" s="43">
        <v>4</v>
      </c>
      <c r="B96" s="66" t="s">
        <v>297</v>
      </c>
      <c r="C96" s="67" t="s">
        <v>296</v>
      </c>
      <c r="D96" s="46">
        <v>10862</v>
      </c>
      <c r="E96" s="47">
        <v>10920</v>
      </c>
      <c r="F96" s="48">
        <v>11000</v>
      </c>
      <c r="G96" s="49">
        <v>11010</v>
      </c>
      <c r="H96" s="50">
        <v>11170</v>
      </c>
      <c r="I96" s="46">
        <f t="shared" si="20"/>
        <v>58</v>
      </c>
      <c r="J96" s="47">
        <f t="shared" si="21"/>
        <v>80</v>
      </c>
      <c r="K96" s="48">
        <f t="shared" si="22"/>
        <v>10</v>
      </c>
      <c r="L96" s="48">
        <f t="shared" si="23"/>
        <v>160</v>
      </c>
      <c r="M96" s="51">
        <f t="shared" si="24"/>
        <v>308</v>
      </c>
      <c r="N96" s="52">
        <f t="shared" si="25"/>
        <v>0.53</v>
      </c>
      <c r="O96" s="53">
        <f t="shared" si="26"/>
        <v>0.73</v>
      </c>
      <c r="P96" s="54">
        <f t="shared" si="27"/>
        <v>0.09</v>
      </c>
      <c r="Q96" s="54">
        <f t="shared" si="28"/>
        <v>1.45</v>
      </c>
      <c r="R96" s="54">
        <f t="shared" si="29"/>
        <v>2.84</v>
      </c>
      <c r="S96" s="55">
        <f t="shared" si="30"/>
        <v>0.16200000000000001</v>
      </c>
      <c r="T96" s="56">
        <f t="shared" si="31"/>
        <v>0.161</v>
      </c>
      <c r="U96" s="57">
        <f t="shared" si="32"/>
        <v>0.161</v>
      </c>
      <c r="V96" s="58">
        <f t="shared" si="33"/>
        <v>0.16</v>
      </c>
      <c r="W96" s="59">
        <f t="shared" si="34"/>
        <v>0.16</v>
      </c>
      <c r="X96" s="60">
        <f t="shared" si="35"/>
        <v>73</v>
      </c>
      <c r="Y96" s="61">
        <f t="shared" si="36"/>
        <v>74</v>
      </c>
      <c r="Z96" s="62">
        <f t="shared" si="37"/>
        <v>74</v>
      </c>
      <c r="AA96" s="63">
        <f t="shared" si="38"/>
        <v>75</v>
      </c>
      <c r="AB96" s="63">
        <f t="shared" si="39"/>
        <v>75</v>
      </c>
      <c r="AC96" s="60">
        <v>0</v>
      </c>
      <c r="AD96" s="63">
        <v>0</v>
      </c>
      <c r="AE96" s="64">
        <v>0</v>
      </c>
      <c r="AF96" s="65">
        <v>3</v>
      </c>
    </row>
    <row r="97" spans="1:32">
      <c r="A97" s="43">
        <v>4</v>
      </c>
      <c r="B97" s="66" t="s">
        <v>298</v>
      </c>
      <c r="C97" s="67" t="s">
        <v>296</v>
      </c>
      <c r="D97" s="46">
        <v>3246</v>
      </c>
      <c r="E97" s="47">
        <v>3270</v>
      </c>
      <c r="F97" s="48">
        <v>3285</v>
      </c>
      <c r="G97" s="49">
        <v>3315</v>
      </c>
      <c r="H97" s="50">
        <v>3495</v>
      </c>
      <c r="I97" s="46">
        <f t="shared" si="20"/>
        <v>24</v>
      </c>
      <c r="J97" s="47">
        <f t="shared" si="21"/>
        <v>15</v>
      </c>
      <c r="K97" s="48">
        <f t="shared" si="22"/>
        <v>30</v>
      </c>
      <c r="L97" s="48">
        <f t="shared" si="23"/>
        <v>180</v>
      </c>
      <c r="M97" s="51">
        <f t="shared" si="24"/>
        <v>249</v>
      </c>
      <c r="N97" s="52">
        <f t="shared" si="25"/>
        <v>0.74</v>
      </c>
      <c r="O97" s="53">
        <f t="shared" si="26"/>
        <v>0.46</v>
      </c>
      <c r="P97" s="54">
        <f t="shared" si="27"/>
        <v>0.91</v>
      </c>
      <c r="Q97" s="54">
        <f t="shared" si="28"/>
        <v>5.43</v>
      </c>
      <c r="R97" s="54">
        <f t="shared" si="29"/>
        <v>7.67</v>
      </c>
      <c r="S97" s="55">
        <f t="shared" si="30"/>
        <v>4.8000000000000001E-2</v>
      </c>
      <c r="T97" s="56">
        <f t="shared" si="31"/>
        <v>4.8000000000000001E-2</v>
      </c>
      <c r="U97" s="57">
        <f t="shared" si="32"/>
        <v>4.8000000000000001E-2</v>
      </c>
      <c r="V97" s="58">
        <f t="shared" si="33"/>
        <v>4.8000000000000001E-2</v>
      </c>
      <c r="W97" s="59">
        <f t="shared" si="34"/>
        <v>0.05</v>
      </c>
      <c r="X97" s="60">
        <f t="shared" si="35"/>
        <v>134</v>
      </c>
      <c r="Y97" s="61">
        <f t="shared" si="36"/>
        <v>134</v>
      </c>
      <c r="Z97" s="62">
        <f t="shared" si="37"/>
        <v>135</v>
      </c>
      <c r="AA97" s="63">
        <f t="shared" si="38"/>
        <v>134</v>
      </c>
      <c r="AB97" s="63">
        <f t="shared" si="39"/>
        <v>132</v>
      </c>
      <c r="AC97" s="60">
        <v>0</v>
      </c>
      <c r="AD97" s="63">
        <v>0</v>
      </c>
      <c r="AE97" s="64">
        <v>0</v>
      </c>
      <c r="AF97" s="65">
        <v>0</v>
      </c>
    </row>
    <row r="98" spans="1:32">
      <c r="A98" s="43">
        <v>4</v>
      </c>
      <c r="B98" s="66" t="s">
        <v>226</v>
      </c>
      <c r="C98" s="67" t="s">
        <v>219</v>
      </c>
      <c r="D98" s="46">
        <v>3364</v>
      </c>
      <c r="E98" s="47">
        <v>3370</v>
      </c>
      <c r="F98" s="48">
        <v>3380</v>
      </c>
      <c r="G98" s="49">
        <v>3385</v>
      </c>
      <c r="H98" s="50">
        <v>3390</v>
      </c>
      <c r="I98" s="46">
        <f t="shared" si="20"/>
        <v>6</v>
      </c>
      <c r="J98" s="47">
        <f t="shared" si="21"/>
        <v>10</v>
      </c>
      <c r="K98" s="48">
        <f t="shared" si="22"/>
        <v>5</v>
      </c>
      <c r="L98" s="48">
        <f t="shared" si="23"/>
        <v>5</v>
      </c>
      <c r="M98" s="51">
        <f t="shared" si="24"/>
        <v>26</v>
      </c>
      <c r="N98" s="52">
        <f t="shared" si="25"/>
        <v>0.18</v>
      </c>
      <c r="O98" s="53">
        <f t="shared" si="26"/>
        <v>0.3</v>
      </c>
      <c r="P98" s="54">
        <f t="shared" si="27"/>
        <v>0.15</v>
      </c>
      <c r="Q98" s="54">
        <f t="shared" si="28"/>
        <v>0.15</v>
      </c>
      <c r="R98" s="54">
        <f t="shared" si="29"/>
        <v>0.77</v>
      </c>
      <c r="S98" s="55">
        <f t="shared" si="30"/>
        <v>0.05</v>
      </c>
      <c r="T98" s="56">
        <f t="shared" si="31"/>
        <v>0.05</v>
      </c>
      <c r="U98" s="57">
        <f t="shared" si="32"/>
        <v>0.05</v>
      </c>
      <c r="V98" s="58">
        <f t="shared" si="33"/>
        <v>4.9000000000000002E-2</v>
      </c>
      <c r="W98" s="59">
        <f t="shared" si="34"/>
        <v>4.9000000000000002E-2</v>
      </c>
      <c r="X98" s="60">
        <f t="shared" si="35"/>
        <v>132</v>
      </c>
      <c r="Y98" s="61">
        <f t="shared" si="36"/>
        <v>133</v>
      </c>
      <c r="Z98" s="62">
        <f t="shared" si="37"/>
        <v>133</v>
      </c>
      <c r="AA98" s="63">
        <f t="shared" si="38"/>
        <v>133</v>
      </c>
      <c r="AB98" s="63">
        <f t="shared" si="39"/>
        <v>134</v>
      </c>
      <c r="AC98" s="60">
        <v>0</v>
      </c>
      <c r="AD98" s="63">
        <v>0</v>
      </c>
      <c r="AE98" s="64">
        <v>0</v>
      </c>
      <c r="AF98" s="65">
        <v>0</v>
      </c>
    </row>
    <row r="99" spans="1:32">
      <c r="A99" s="43">
        <v>4</v>
      </c>
      <c r="B99" s="66" t="s">
        <v>211</v>
      </c>
      <c r="C99" s="67" t="s">
        <v>207</v>
      </c>
      <c r="D99" s="46">
        <v>301</v>
      </c>
      <c r="E99" s="47">
        <v>300</v>
      </c>
      <c r="F99" s="48">
        <v>300</v>
      </c>
      <c r="G99" s="49">
        <v>304</v>
      </c>
      <c r="H99" s="50">
        <v>305</v>
      </c>
      <c r="I99" s="46">
        <f t="shared" si="20"/>
        <v>-1</v>
      </c>
      <c r="J99" s="47">
        <f t="shared" si="21"/>
        <v>0</v>
      </c>
      <c r="K99" s="48">
        <f t="shared" si="22"/>
        <v>4</v>
      </c>
      <c r="L99" s="48">
        <f t="shared" si="23"/>
        <v>1</v>
      </c>
      <c r="M99" s="51">
        <f t="shared" si="24"/>
        <v>4</v>
      </c>
      <c r="N99" s="52">
        <f t="shared" si="25"/>
        <v>-0.33</v>
      </c>
      <c r="O99" s="53">
        <f t="shared" si="26"/>
        <v>0</v>
      </c>
      <c r="P99" s="54">
        <f t="shared" si="27"/>
        <v>1.33</v>
      </c>
      <c r="Q99" s="54">
        <f t="shared" si="28"/>
        <v>0.33</v>
      </c>
      <c r="R99" s="54">
        <f t="shared" si="29"/>
        <v>1.33</v>
      </c>
      <c r="S99" s="55">
        <f t="shared" si="30"/>
        <v>4.0000000000000001E-3</v>
      </c>
      <c r="T99" s="56">
        <f t="shared" si="31"/>
        <v>4.0000000000000001E-3</v>
      </c>
      <c r="U99" s="57">
        <f t="shared" si="32"/>
        <v>4.0000000000000001E-3</v>
      </c>
      <c r="V99" s="58">
        <f t="shared" si="33"/>
        <v>4.0000000000000001E-3</v>
      </c>
      <c r="W99" s="59">
        <f t="shared" si="34"/>
        <v>4.0000000000000001E-3</v>
      </c>
      <c r="X99" s="60">
        <f t="shared" si="35"/>
        <v>251</v>
      </c>
      <c r="Y99" s="61">
        <f t="shared" si="36"/>
        <v>251</v>
      </c>
      <c r="Z99" s="62">
        <f t="shared" si="37"/>
        <v>252</v>
      </c>
      <c r="AA99" s="63">
        <f t="shared" si="38"/>
        <v>252</v>
      </c>
      <c r="AB99" s="63">
        <f t="shared" si="39"/>
        <v>252</v>
      </c>
      <c r="AC99" s="60">
        <v>0</v>
      </c>
      <c r="AD99" s="63">
        <v>0</v>
      </c>
      <c r="AE99" s="64">
        <v>0</v>
      </c>
      <c r="AF99" s="65">
        <v>0</v>
      </c>
    </row>
    <row r="100" spans="1:32">
      <c r="A100" s="43">
        <v>4</v>
      </c>
      <c r="B100" s="66" t="s">
        <v>299</v>
      </c>
      <c r="C100" s="67" t="s">
        <v>296</v>
      </c>
      <c r="D100" s="46">
        <v>630</v>
      </c>
      <c r="E100" s="47">
        <v>630</v>
      </c>
      <c r="F100" s="48">
        <v>650</v>
      </c>
      <c r="G100" s="49">
        <v>645</v>
      </c>
      <c r="H100" s="50">
        <v>645</v>
      </c>
      <c r="I100" s="46">
        <f t="shared" si="20"/>
        <v>0</v>
      </c>
      <c r="J100" s="47">
        <f t="shared" si="21"/>
        <v>20</v>
      </c>
      <c r="K100" s="48">
        <f t="shared" si="22"/>
        <v>-5</v>
      </c>
      <c r="L100" s="48">
        <f t="shared" si="23"/>
        <v>0</v>
      </c>
      <c r="M100" s="51">
        <f t="shared" si="24"/>
        <v>15</v>
      </c>
      <c r="N100" s="52">
        <f t="shared" si="25"/>
        <v>0</v>
      </c>
      <c r="O100" s="53">
        <f t="shared" si="26"/>
        <v>3.17</v>
      </c>
      <c r="P100" s="54">
        <f t="shared" si="27"/>
        <v>-0.77</v>
      </c>
      <c r="Q100" s="54">
        <f t="shared" si="28"/>
        <v>0</v>
      </c>
      <c r="R100" s="54">
        <f t="shared" si="29"/>
        <v>2.38</v>
      </c>
      <c r="S100" s="55">
        <f t="shared" si="30"/>
        <v>8.9999999999999993E-3</v>
      </c>
      <c r="T100" s="56">
        <f t="shared" si="31"/>
        <v>8.9999999999999993E-3</v>
      </c>
      <c r="U100" s="57">
        <f t="shared" si="32"/>
        <v>0.01</v>
      </c>
      <c r="V100" s="58">
        <f t="shared" si="33"/>
        <v>8.9999999999999993E-3</v>
      </c>
      <c r="W100" s="59">
        <f t="shared" si="34"/>
        <v>8.9999999999999993E-3</v>
      </c>
      <c r="X100" s="60">
        <f t="shared" si="35"/>
        <v>221</v>
      </c>
      <c r="Y100" s="61">
        <f t="shared" si="36"/>
        <v>222</v>
      </c>
      <c r="Z100" s="62">
        <f t="shared" si="37"/>
        <v>221</v>
      </c>
      <c r="AA100" s="63">
        <f t="shared" si="38"/>
        <v>221</v>
      </c>
      <c r="AB100" s="63">
        <f t="shared" si="39"/>
        <v>221</v>
      </c>
      <c r="AC100" s="60">
        <v>0</v>
      </c>
      <c r="AD100" s="63">
        <v>0</v>
      </c>
      <c r="AE100" s="64">
        <v>0</v>
      </c>
      <c r="AF100" s="65">
        <v>0</v>
      </c>
    </row>
    <row r="101" spans="1:32">
      <c r="A101" s="43">
        <v>4</v>
      </c>
      <c r="B101" s="66" t="s">
        <v>155</v>
      </c>
      <c r="C101" s="67" t="s">
        <v>151</v>
      </c>
      <c r="D101" s="46">
        <v>424</v>
      </c>
      <c r="E101" s="47">
        <v>420</v>
      </c>
      <c r="F101" s="48">
        <v>420</v>
      </c>
      <c r="G101" s="49">
        <v>420</v>
      </c>
      <c r="H101" s="50">
        <v>415</v>
      </c>
      <c r="I101" s="46">
        <f t="shared" si="20"/>
        <v>-4</v>
      </c>
      <c r="J101" s="47">
        <f t="shared" si="21"/>
        <v>0</v>
      </c>
      <c r="K101" s="48">
        <f t="shared" si="22"/>
        <v>0</v>
      </c>
      <c r="L101" s="48">
        <f t="shared" si="23"/>
        <v>-5</v>
      </c>
      <c r="M101" s="51">
        <f t="shared" si="24"/>
        <v>-9</v>
      </c>
      <c r="N101" s="52">
        <f t="shared" si="25"/>
        <v>-0.94</v>
      </c>
      <c r="O101" s="53">
        <f t="shared" si="26"/>
        <v>0</v>
      </c>
      <c r="P101" s="54">
        <f t="shared" si="27"/>
        <v>0</v>
      </c>
      <c r="Q101" s="54">
        <f t="shared" si="28"/>
        <v>-1.19</v>
      </c>
      <c r="R101" s="54">
        <f t="shared" si="29"/>
        <v>-2.12</v>
      </c>
      <c r="S101" s="55">
        <f t="shared" si="30"/>
        <v>6.0000000000000001E-3</v>
      </c>
      <c r="T101" s="56">
        <f t="shared" si="31"/>
        <v>6.0000000000000001E-3</v>
      </c>
      <c r="U101" s="57">
        <f t="shared" si="32"/>
        <v>6.0000000000000001E-3</v>
      </c>
      <c r="V101" s="58">
        <f t="shared" si="33"/>
        <v>6.0000000000000001E-3</v>
      </c>
      <c r="W101" s="59">
        <f t="shared" si="34"/>
        <v>6.0000000000000001E-3</v>
      </c>
      <c r="X101" s="60">
        <f t="shared" si="35"/>
        <v>243</v>
      </c>
      <c r="Y101" s="61">
        <f t="shared" si="36"/>
        <v>245</v>
      </c>
      <c r="Z101" s="62">
        <f t="shared" si="37"/>
        <v>244</v>
      </c>
      <c r="AA101" s="63">
        <f t="shared" si="38"/>
        <v>244</v>
      </c>
      <c r="AB101" s="63">
        <f t="shared" si="39"/>
        <v>246</v>
      </c>
      <c r="AC101" s="60">
        <v>0</v>
      </c>
      <c r="AD101" s="63">
        <v>0</v>
      </c>
      <c r="AE101" s="64">
        <v>0</v>
      </c>
      <c r="AF101" s="65">
        <v>0</v>
      </c>
    </row>
    <row r="102" spans="1:32">
      <c r="A102" s="43">
        <v>4</v>
      </c>
      <c r="B102" s="66" t="s">
        <v>62</v>
      </c>
      <c r="C102" s="67" t="s">
        <v>56</v>
      </c>
      <c r="D102" s="46">
        <v>151</v>
      </c>
      <c r="E102" s="47">
        <v>150</v>
      </c>
      <c r="F102" s="48">
        <v>150</v>
      </c>
      <c r="G102" s="49">
        <v>155</v>
      </c>
      <c r="H102" s="50">
        <v>155</v>
      </c>
      <c r="I102" s="46">
        <f t="shared" si="20"/>
        <v>-1</v>
      </c>
      <c r="J102" s="47">
        <f t="shared" si="21"/>
        <v>0</v>
      </c>
      <c r="K102" s="48">
        <f t="shared" si="22"/>
        <v>5</v>
      </c>
      <c r="L102" s="48">
        <f t="shared" si="23"/>
        <v>0</v>
      </c>
      <c r="M102" s="51">
        <f t="shared" si="24"/>
        <v>4</v>
      </c>
      <c r="N102" s="52">
        <f t="shared" si="25"/>
        <v>-0.66</v>
      </c>
      <c r="O102" s="53">
        <f t="shared" si="26"/>
        <v>0</v>
      </c>
      <c r="P102" s="54">
        <f t="shared" si="27"/>
        <v>3.33</v>
      </c>
      <c r="Q102" s="54">
        <f t="shared" si="28"/>
        <v>0</v>
      </c>
      <c r="R102" s="54">
        <f t="shared" si="29"/>
        <v>2.65</v>
      </c>
      <c r="S102" s="55">
        <f t="shared" si="30"/>
        <v>2E-3</v>
      </c>
      <c r="T102" s="56">
        <f t="shared" si="31"/>
        <v>2E-3</v>
      </c>
      <c r="U102" s="57">
        <f t="shared" si="32"/>
        <v>2E-3</v>
      </c>
      <c r="V102" s="58">
        <f t="shared" si="33"/>
        <v>2E-3</v>
      </c>
      <c r="W102" s="59">
        <f t="shared" si="34"/>
        <v>2E-3</v>
      </c>
      <c r="X102" s="60">
        <f t="shared" si="35"/>
        <v>275</v>
      </c>
      <c r="Y102" s="61">
        <f t="shared" si="36"/>
        <v>275</v>
      </c>
      <c r="Z102" s="62">
        <f t="shared" si="37"/>
        <v>275</v>
      </c>
      <c r="AA102" s="63">
        <f t="shared" si="38"/>
        <v>275</v>
      </c>
      <c r="AB102" s="63">
        <f t="shared" si="39"/>
        <v>275</v>
      </c>
      <c r="AC102" s="60">
        <v>0</v>
      </c>
      <c r="AD102" s="63">
        <v>0</v>
      </c>
      <c r="AE102" s="64">
        <v>0</v>
      </c>
      <c r="AF102" s="65">
        <v>0</v>
      </c>
    </row>
    <row r="103" spans="1:32">
      <c r="A103" s="43">
        <v>4</v>
      </c>
      <c r="B103" s="66" t="s">
        <v>1</v>
      </c>
      <c r="C103" s="67" t="s">
        <v>0</v>
      </c>
      <c r="D103" s="46">
        <v>101</v>
      </c>
      <c r="E103" s="47">
        <v>100</v>
      </c>
      <c r="F103" s="48">
        <v>105</v>
      </c>
      <c r="G103" s="49">
        <v>110</v>
      </c>
      <c r="H103" s="50">
        <v>110</v>
      </c>
      <c r="I103" s="46">
        <f t="shared" si="20"/>
        <v>-1</v>
      </c>
      <c r="J103" s="47">
        <f t="shared" si="21"/>
        <v>5</v>
      </c>
      <c r="K103" s="48">
        <f t="shared" si="22"/>
        <v>5</v>
      </c>
      <c r="L103" s="48">
        <f t="shared" si="23"/>
        <v>0</v>
      </c>
      <c r="M103" s="51">
        <f t="shared" si="24"/>
        <v>9</v>
      </c>
      <c r="N103" s="52">
        <f t="shared" si="25"/>
        <v>-0.99</v>
      </c>
      <c r="O103" s="53">
        <f t="shared" si="26"/>
        <v>5</v>
      </c>
      <c r="P103" s="54">
        <f t="shared" si="27"/>
        <v>4.76</v>
      </c>
      <c r="Q103" s="54">
        <f t="shared" si="28"/>
        <v>0</v>
      </c>
      <c r="R103" s="54">
        <f t="shared" si="29"/>
        <v>8.91</v>
      </c>
      <c r="S103" s="55">
        <f t="shared" si="30"/>
        <v>2E-3</v>
      </c>
      <c r="T103" s="56">
        <f t="shared" si="31"/>
        <v>1E-3</v>
      </c>
      <c r="U103" s="57">
        <f t="shared" si="32"/>
        <v>2E-3</v>
      </c>
      <c r="V103" s="58">
        <f t="shared" si="33"/>
        <v>2E-3</v>
      </c>
      <c r="W103" s="59">
        <f t="shared" si="34"/>
        <v>2E-3</v>
      </c>
      <c r="X103" s="60">
        <f t="shared" si="35"/>
        <v>279</v>
      </c>
      <c r="Y103" s="61">
        <f t="shared" si="36"/>
        <v>279</v>
      </c>
      <c r="Z103" s="62">
        <f t="shared" si="37"/>
        <v>278</v>
      </c>
      <c r="AA103" s="63">
        <f t="shared" si="38"/>
        <v>278</v>
      </c>
      <c r="AB103" s="63">
        <f t="shared" si="39"/>
        <v>279</v>
      </c>
      <c r="AC103" s="60">
        <v>0</v>
      </c>
      <c r="AD103" s="63">
        <v>0</v>
      </c>
      <c r="AE103" s="64">
        <v>0</v>
      </c>
      <c r="AF103" s="65">
        <v>0</v>
      </c>
    </row>
    <row r="104" spans="1:32">
      <c r="A104" s="43">
        <v>4</v>
      </c>
      <c r="B104" s="66" t="s">
        <v>75</v>
      </c>
      <c r="C104" s="67" t="s">
        <v>71</v>
      </c>
      <c r="D104" s="46">
        <v>8726</v>
      </c>
      <c r="E104" s="47">
        <v>8650</v>
      </c>
      <c r="F104" s="48">
        <v>8655</v>
      </c>
      <c r="G104" s="49">
        <v>8620</v>
      </c>
      <c r="H104" s="50">
        <v>8625</v>
      </c>
      <c r="I104" s="46">
        <f t="shared" si="20"/>
        <v>-76</v>
      </c>
      <c r="J104" s="47">
        <f t="shared" si="21"/>
        <v>5</v>
      </c>
      <c r="K104" s="48">
        <f t="shared" si="22"/>
        <v>-35</v>
      </c>
      <c r="L104" s="48">
        <f t="shared" si="23"/>
        <v>5</v>
      </c>
      <c r="M104" s="51">
        <f t="shared" si="24"/>
        <v>-101</v>
      </c>
      <c r="N104" s="52">
        <f t="shared" si="25"/>
        <v>-0.87</v>
      </c>
      <c r="O104" s="53">
        <f t="shared" si="26"/>
        <v>0.06</v>
      </c>
      <c r="P104" s="54">
        <f t="shared" si="27"/>
        <v>-0.4</v>
      </c>
      <c r="Q104" s="54">
        <f t="shared" si="28"/>
        <v>0.06</v>
      </c>
      <c r="R104" s="54">
        <f t="shared" si="29"/>
        <v>-1.1599999999999999</v>
      </c>
      <c r="S104" s="55">
        <f t="shared" si="30"/>
        <v>0.13</v>
      </c>
      <c r="T104" s="56">
        <f t="shared" si="31"/>
        <v>0.128</v>
      </c>
      <c r="U104" s="57">
        <f t="shared" si="32"/>
        <v>0.127</v>
      </c>
      <c r="V104" s="58">
        <f t="shared" si="33"/>
        <v>0.125</v>
      </c>
      <c r="W104" s="59">
        <f t="shared" si="34"/>
        <v>0.124</v>
      </c>
      <c r="X104" s="60">
        <f t="shared" si="35"/>
        <v>88</v>
      </c>
      <c r="Y104" s="61">
        <f t="shared" si="36"/>
        <v>88</v>
      </c>
      <c r="Z104" s="62">
        <f t="shared" si="37"/>
        <v>88</v>
      </c>
      <c r="AA104" s="63">
        <f t="shared" si="38"/>
        <v>89</v>
      </c>
      <c r="AB104" s="63">
        <f t="shared" si="39"/>
        <v>90</v>
      </c>
      <c r="AC104" s="60">
        <v>0</v>
      </c>
      <c r="AD104" s="63">
        <v>0</v>
      </c>
      <c r="AE104" s="64">
        <v>0</v>
      </c>
      <c r="AF104" s="65">
        <v>0</v>
      </c>
    </row>
    <row r="105" spans="1:32">
      <c r="A105" s="43">
        <v>4</v>
      </c>
      <c r="B105" s="66" t="s">
        <v>102</v>
      </c>
      <c r="C105" s="67" t="s">
        <v>87</v>
      </c>
      <c r="D105" s="46">
        <v>394</v>
      </c>
      <c r="E105" s="47">
        <v>390</v>
      </c>
      <c r="F105" s="48">
        <v>390</v>
      </c>
      <c r="G105" s="49">
        <v>395</v>
      </c>
      <c r="H105" s="50">
        <v>405</v>
      </c>
      <c r="I105" s="46">
        <f t="shared" si="20"/>
        <v>-4</v>
      </c>
      <c r="J105" s="47">
        <f t="shared" si="21"/>
        <v>0</v>
      </c>
      <c r="K105" s="48">
        <f t="shared" si="22"/>
        <v>5</v>
      </c>
      <c r="L105" s="48">
        <f t="shared" si="23"/>
        <v>10</v>
      </c>
      <c r="M105" s="51">
        <f t="shared" si="24"/>
        <v>11</v>
      </c>
      <c r="N105" s="52">
        <f t="shared" si="25"/>
        <v>-1.02</v>
      </c>
      <c r="O105" s="53">
        <f t="shared" si="26"/>
        <v>0</v>
      </c>
      <c r="P105" s="54">
        <f t="shared" si="27"/>
        <v>1.28</v>
      </c>
      <c r="Q105" s="54">
        <f t="shared" si="28"/>
        <v>2.5299999999999998</v>
      </c>
      <c r="R105" s="54">
        <f t="shared" si="29"/>
        <v>2.79</v>
      </c>
      <c r="S105" s="55">
        <f t="shared" si="30"/>
        <v>6.0000000000000001E-3</v>
      </c>
      <c r="T105" s="56">
        <f t="shared" si="31"/>
        <v>6.0000000000000001E-3</v>
      </c>
      <c r="U105" s="57">
        <f t="shared" si="32"/>
        <v>6.0000000000000001E-3</v>
      </c>
      <c r="V105" s="58">
        <f t="shared" si="33"/>
        <v>6.0000000000000001E-3</v>
      </c>
      <c r="W105" s="59">
        <f t="shared" si="34"/>
        <v>6.0000000000000001E-3</v>
      </c>
      <c r="X105" s="60">
        <f t="shared" si="35"/>
        <v>246</v>
      </c>
      <c r="Y105" s="61">
        <f t="shared" si="36"/>
        <v>247</v>
      </c>
      <c r="Z105" s="62">
        <f t="shared" si="37"/>
        <v>247</v>
      </c>
      <c r="AA105" s="63">
        <f t="shared" si="38"/>
        <v>247</v>
      </c>
      <c r="AB105" s="63">
        <f t="shared" si="39"/>
        <v>247</v>
      </c>
      <c r="AC105" s="60">
        <v>0</v>
      </c>
      <c r="AD105" s="63">
        <v>0</v>
      </c>
      <c r="AE105" s="64">
        <v>0</v>
      </c>
      <c r="AF105" s="65">
        <v>0</v>
      </c>
    </row>
    <row r="106" spans="1:32">
      <c r="A106" s="43">
        <v>4</v>
      </c>
      <c r="B106" s="66" t="s">
        <v>174</v>
      </c>
      <c r="C106" s="67" t="s">
        <v>115</v>
      </c>
      <c r="D106" s="46">
        <v>936</v>
      </c>
      <c r="E106" s="47">
        <v>935</v>
      </c>
      <c r="F106" s="48">
        <v>940</v>
      </c>
      <c r="G106" s="49">
        <v>940</v>
      </c>
      <c r="H106" s="50">
        <v>945</v>
      </c>
      <c r="I106" s="46">
        <f t="shared" si="20"/>
        <v>-1</v>
      </c>
      <c r="J106" s="47">
        <f t="shared" si="21"/>
        <v>5</v>
      </c>
      <c r="K106" s="48">
        <f t="shared" si="22"/>
        <v>0</v>
      </c>
      <c r="L106" s="48">
        <f t="shared" si="23"/>
        <v>5</v>
      </c>
      <c r="M106" s="51">
        <f t="shared" si="24"/>
        <v>9</v>
      </c>
      <c r="N106" s="52">
        <f t="shared" si="25"/>
        <v>-0.11</v>
      </c>
      <c r="O106" s="53">
        <f t="shared" si="26"/>
        <v>0.53</v>
      </c>
      <c r="P106" s="54">
        <f t="shared" si="27"/>
        <v>0</v>
      </c>
      <c r="Q106" s="54">
        <f t="shared" si="28"/>
        <v>0.53</v>
      </c>
      <c r="R106" s="54">
        <f t="shared" si="29"/>
        <v>0.96</v>
      </c>
      <c r="S106" s="55">
        <f t="shared" si="30"/>
        <v>1.4E-2</v>
      </c>
      <c r="T106" s="56">
        <f t="shared" si="31"/>
        <v>1.4E-2</v>
      </c>
      <c r="U106" s="57">
        <f t="shared" si="32"/>
        <v>1.4E-2</v>
      </c>
      <c r="V106" s="58">
        <f t="shared" si="33"/>
        <v>1.4E-2</v>
      </c>
      <c r="W106" s="59">
        <f t="shared" si="34"/>
        <v>1.4E-2</v>
      </c>
      <c r="X106" s="60">
        <f t="shared" si="35"/>
        <v>203</v>
      </c>
      <c r="Y106" s="61">
        <f t="shared" si="36"/>
        <v>203</v>
      </c>
      <c r="Z106" s="62">
        <f t="shared" si="37"/>
        <v>203</v>
      </c>
      <c r="AA106" s="63">
        <f t="shared" si="38"/>
        <v>203</v>
      </c>
      <c r="AB106" s="63">
        <f t="shared" si="39"/>
        <v>203</v>
      </c>
      <c r="AC106" s="60">
        <v>0</v>
      </c>
      <c r="AD106" s="63">
        <v>0</v>
      </c>
      <c r="AE106" s="64">
        <v>0</v>
      </c>
      <c r="AF106" s="65">
        <v>0</v>
      </c>
    </row>
    <row r="107" spans="1:32">
      <c r="A107" s="43">
        <v>4</v>
      </c>
      <c r="B107" s="66" t="s">
        <v>227</v>
      </c>
      <c r="C107" s="67" t="s">
        <v>219</v>
      </c>
      <c r="D107" s="46">
        <v>178</v>
      </c>
      <c r="E107" s="47">
        <v>180</v>
      </c>
      <c r="F107" s="48">
        <v>180</v>
      </c>
      <c r="G107" s="49">
        <v>180</v>
      </c>
      <c r="H107" s="50">
        <v>180</v>
      </c>
      <c r="I107" s="46">
        <f t="shared" si="20"/>
        <v>2</v>
      </c>
      <c r="J107" s="47">
        <f t="shared" si="21"/>
        <v>0</v>
      </c>
      <c r="K107" s="48">
        <f t="shared" si="22"/>
        <v>0</v>
      </c>
      <c r="L107" s="48">
        <f t="shared" si="23"/>
        <v>0</v>
      </c>
      <c r="M107" s="51">
        <f t="shared" si="24"/>
        <v>2</v>
      </c>
      <c r="N107" s="52">
        <f t="shared" si="25"/>
        <v>1.1200000000000001</v>
      </c>
      <c r="O107" s="53">
        <f t="shared" si="26"/>
        <v>0</v>
      </c>
      <c r="P107" s="54">
        <f t="shared" si="27"/>
        <v>0</v>
      </c>
      <c r="Q107" s="54">
        <f t="shared" si="28"/>
        <v>0</v>
      </c>
      <c r="R107" s="54">
        <f t="shared" si="29"/>
        <v>1.1200000000000001</v>
      </c>
      <c r="S107" s="55">
        <f t="shared" si="30"/>
        <v>3.0000000000000001E-3</v>
      </c>
      <c r="T107" s="56">
        <f t="shared" si="31"/>
        <v>3.0000000000000001E-3</v>
      </c>
      <c r="U107" s="57">
        <f t="shared" si="32"/>
        <v>3.0000000000000001E-3</v>
      </c>
      <c r="V107" s="58">
        <f t="shared" si="33"/>
        <v>3.0000000000000001E-3</v>
      </c>
      <c r="W107" s="59">
        <f t="shared" si="34"/>
        <v>3.0000000000000001E-3</v>
      </c>
      <c r="X107" s="60">
        <f t="shared" si="35"/>
        <v>273</v>
      </c>
      <c r="Y107" s="61">
        <f t="shared" si="36"/>
        <v>272</v>
      </c>
      <c r="Z107" s="62">
        <f t="shared" si="37"/>
        <v>272</v>
      </c>
      <c r="AA107" s="63">
        <f t="shared" si="38"/>
        <v>272</v>
      </c>
      <c r="AB107" s="63">
        <f t="shared" si="39"/>
        <v>273</v>
      </c>
      <c r="AC107" s="60">
        <v>0</v>
      </c>
      <c r="AD107" s="63">
        <v>0</v>
      </c>
      <c r="AE107" s="64">
        <v>0</v>
      </c>
      <c r="AF107" s="65">
        <v>0</v>
      </c>
    </row>
    <row r="108" spans="1:32">
      <c r="A108" s="43">
        <v>4</v>
      </c>
      <c r="B108" s="66" t="s">
        <v>180</v>
      </c>
      <c r="C108" s="67" t="s">
        <v>178</v>
      </c>
      <c r="D108" s="46">
        <v>447</v>
      </c>
      <c r="E108" s="47">
        <v>445</v>
      </c>
      <c r="F108" s="48">
        <v>445</v>
      </c>
      <c r="G108" s="49">
        <v>445</v>
      </c>
      <c r="H108" s="50">
        <v>445</v>
      </c>
      <c r="I108" s="46">
        <f t="shared" si="20"/>
        <v>-2</v>
      </c>
      <c r="J108" s="47">
        <f t="shared" si="21"/>
        <v>0</v>
      </c>
      <c r="K108" s="48">
        <f t="shared" si="22"/>
        <v>0</v>
      </c>
      <c r="L108" s="48">
        <f t="shared" si="23"/>
        <v>0</v>
      </c>
      <c r="M108" s="51">
        <f t="shared" si="24"/>
        <v>-2</v>
      </c>
      <c r="N108" s="52">
        <f t="shared" si="25"/>
        <v>-0.45</v>
      </c>
      <c r="O108" s="53">
        <f t="shared" si="26"/>
        <v>0</v>
      </c>
      <c r="P108" s="54">
        <f t="shared" si="27"/>
        <v>0</v>
      </c>
      <c r="Q108" s="54">
        <f t="shared" si="28"/>
        <v>0</v>
      </c>
      <c r="R108" s="54">
        <f t="shared" si="29"/>
        <v>-0.45</v>
      </c>
      <c r="S108" s="55">
        <f t="shared" si="30"/>
        <v>7.0000000000000001E-3</v>
      </c>
      <c r="T108" s="56">
        <f t="shared" si="31"/>
        <v>7.0000000000000001E-3</v>
      </c>
      <c r="U108" s="57">
        <f t="shared" si="32"/>
        <v>7.0000000000000001E-3</v>
      </c>
      <c r="V108" s="58">
        <f t="shared" si="33"/>
        <v>6.0000000000000001E-3</v>
      </c>
      <c r="W108" s="59">
        <f t="shared" si="34"/>
        <v>6.0000000000000001E-3</v>
      </c>
      <c r="X108" s="60">
        <f t="shared" si="35"/>
        <v>239</v>
      </c>
      <c r="Y108" s="61">
        <f t="shared" si="36"/>
        <v>239</v>
      </c>
      <c r="Z108" s="62">
        <f t="shared" si="37"/>
        <v>239</v>
      </c>
      <c r="AA108" s="63">
        <f t="shared" si="38"/>
        <v>239</v>
      </c>
      <c r="AB108" s="63">
        <f t="shared" si="39"/>
        <v>239</v>
      </c>
      <c r="AC108" s="60">
        <v>0</v>
      </c>
      <c r="AD108" s="63">
        <v>2</v>
      </c>
      <c r="AE108" s="64">
        <v>0</v>
      </c>
      <c r="AF108" s="65">
        <v>0</v>
      </c>
    </row>
    <row r="109" spans="1:32">
      <c r="A109" s="43">
        <v>4</v>
      </c>
      <c r="B109" s="66" t="s">
        <v>103</v>
      </c>
      <c r="C109" s="67" t="s">
        <v>87</v>
      </c>
      <c r="D109" s="46">
        <v>30434</v>
      </c>
      <c r="E109" s="47">
        <v>30690</v>
      </c>
      <c r="F109" s="48">
        <v>31150</v>
      </c>
      <c r="G109" s="49">
        <v>32130</v>
      </c>
      <c r="H109" s="50">
        <v>32880</v>
      </c>
      <c r="I109" s="46">
        <f t="shared" si="20"/>
        <v>256</v>
      </c>
      <c r="J109" s="47">
        <f t="shared" si="21"/>
        <v>460</v>
      </c>
      <c r="K109" s="48">
        <f t="shared" si="22"/>
        <v>980</v>
      </c>
      <c r="L109" s="48">
        <f t="shared" si="23"/>
        <v>750</v>
      </c>
      <c r="M109" s="51">
        <f t="shared" si="24"/>
        <v>2446</v>
      </c>
      <c r="N109" s="52">
        <f t="shared" si="25"/>
        <v>0.84</v>
      </c>
      <c r="O109" s="53">
        <f t="shared" si="26"/>
        <v>1.5</v>
      </c>
      <c r="P109" s="54">
        <f t="shared" si="27"/>
        <v>3.15</v>
      </c>
      <c r="Q109" s="54">
        <f t="shared" si="28"/>
        <v>2.33</v>
      </c>
      <c r="R109" s="54">
        <f t="shared" si="29"/>
        <v>8.0399999999999991</v>
      </c>
      <c r="S109" s="55">
        <f t="shared" si="30"/>
        <v>0.45300000000000001</v>
      </c>
      <c r="T109" s="56">
        <f t="shared" si="31"/>
        <v>0.45300000000000001</v>
      </c>
      <c r="U109" s="57">
        <f t="shared" si="32"/>
        <v>0.45700000000000002</v>
      </c>
      <c r="V109" s="58">
        <f t="shared" si="33"/>
        <v>0.46700000000000003</v>
      </c>
      <c r="W109" s="59">
        <f t="shared" si="34"/>
        <v>0.47199999999999998</v>
      </c>
      <c r="X109" s="60">
        <f t="shared" si="35"/>
        <v>36</v>
      </c>
      <c r="Y109" s="61">
        <f t="shared" si="36"/>
        <v>36</v>
      </c>
      <c r="Z109" s="62">
        <f t="shared" si="37"/>
        <v>36</v>
      </c>
      <c r="AA109" s="63">
        <f t="shared" si="38"/>
        <v>34</v>
      </c>
      <c r="AB109" s="63">
        <f t="shared" si="39"/>
        <v>34</v>
      </c>
      <c r="AC109" s="60">
        <v>0</v>
      </c>
      <c r="AD109" s="63">
        <v>0</v>
      </c>
      <c r="AE109" s="64">
        <v>0</v>
      </c>
      <c r="AF109" s="65">
        <v>0</v>
      </c>
    </row>
    <row r="110" spans="1:32">
      <c r="A110" s="43">
        <v>4</v>
      </c>
      <c r="B110" s="66" t="s">
        <v>51</v>
      </c>
      <c r="C110" s="67" t="s">
        <v>49</v>
      </c>
      <c r="D110" s="46">
        <v>193</v>
      </c>
      <c r="E110" s="47">
        <v>190</v>
      </c>
      <c r="F110" s="48">
        <v>195</v>
      </c>
      <c r="G110" s="49">
        <v>195</v>
      </c>
      <c r="H110" s="50">
        <v>185</v>
      </c>
      <c r="I110" s="46">
        <f t="shared" si="20"/>
        <v>-3</v>
      </c>
      <c r="J110" s="47">
        <f t="shared" si="21"/>
        <v>5</v>
      </c>
      <c r="K110" s="48">
        <f t="shared" si="22"/>
        <v>0</v>
      </c>
      <c r="L110" s="48">
        <f t="shared" si="23"/>
        <v>-10</v>
      </c>
      <c r="M110" s="51">
        <f t="shared" si="24"/>
        <v>-8</v>
      </c>
      <c r="N110" s="52">
        <f t="shared" si="25"/>
        <v>-1.55</v>
      </c>
      <c r="O110" s="53">
        <f t="shared" si="26"/>
        <v>2.63</v>
      </c>
      <c r="P110" s="54">
        <f t="shared" si="27"/>
        <v>0</v>
      </c>
      <c r="Q110" s="54">
        <f t="shared" si="28"/>
        <v>-5.13</v>
      </c>
      <c r="R110" s="54">
        <f t="shared" si="29"/>
        <v>-4.1500000000000004</v>
      </c>
      <c r="S110" s="55">
        <f t="shared" si="30"/>
        <v>3.0000000000000001E-3</v>
      </c>
      <c r="T110" s="56">
        <f t="shared" si="31"/>
        <v>3.0000000000000001E-3</v>
      </c>
      <c r="U110" s="57">
        <f t="shared" si="32"/>
        <v>3.0000000000000001E-3</v>
      </c>
      <c r="V110" s="58">
        <f t="shared" si="33"/>
        <v>3.0000000000000001E-3</v>
      </c>
      <c r="W110" s="59">
        <f t="shared" si="34"/>
        <v>3.0000000000000001E-3</v>
      </c>
      <c r="X110" s="60">
        <f t="shared" si="35"/>
        <v>270</v>
      </c>
      <c r="Y110" s="61">
        <f t="shared" si="36"/>
        <v>271</v>
      </c>
      <c r="Z110" s="62">
        <f t="shared" si="37"/>
        <v>270</v>
      </c>
      <c r="AA110" s="63">
        <f t="shared" si="38"/>
        <v>269</v>
      </c>
      <c r="AB110" s="63">
        <f t="shared" si="39"/>
        <v>271</v>
      </c>
      <c r="AC110" s="60">
        <v>0</v>
      </c>
      <c r="AD110" s="63">
        <v>0</v>
      </c>
      <c r="AE110" s="64">
        <v>0</v>
      </c>
      <c r="AF110" s="65">
        <v>0</v>
      </c>
    </row>
    <row r="111" spans="1:32">
      <c r="A111" s="43">
        <v>4</v>
      </c>
      <c r="B111" s="66" t="s">
        <v>37</v>
      </c>
      <c r="C111" s="67" t="s">
        <v>35</v>
      </c>
      <c r="D111" s="46">
        <v>2344</v>
      </c>
      <c r="E111" s="47">
        <v>2365</v>
      </c>
      <c r="F111" s="48">
        <v>2390</v>
      </c>
      <c r="G111" s="49">
        <v>2400</v>
      </c>
      <c r="H111" s="50">
        <v>2430</v>
      </c>
      <c r="I111" s="46">
        <f t="shared" si="20"/>
        <v>21</v>
      </c>
      <c r="J111" s="47">
        <f t="shared" si="21"/>
        <v>25</v>
      </c>
      <c r="K111" s="48">
        <f t="shared" si="22"/>
        <v>10</v>
      </c>
      <c r="L111" s="48">
        <f t="shared" si="23"/>
        <v>30</v>
      </c>
      <c r="M111" s="51">
        <f t="shared" si="24"/>
        <v>86</v>
      </c>
      <c r="N111" s="52">
        <f t="shared" si="25"/>
        <v>0.9</v>
      </c>
      <c r="O111" s="53">
        <f t="shared" si="26"/>
        <v>1.06</v>
      </c>
      <c r="P111" s="54">
        <f t="shared" si="27"/>
        <v>0.42</v>
      </c>
      <c r="Q111" s="54">
        <f t="shared" si="28"/>
        <v>1.25</v>
      </c>
      <c r="R111" s="54">
        <f t="shared" si="29"/>
        <v>3.67</v>
      </c>
      <c r="S111" s="55">
        <f t="shared" si="30"/>
        <v>3.5000000000000003E-2</v>
      </c>
      <c r="T111" s="56">
        <f t="shared" si="31"/>
        <v>3.5000000000000003E-2</v>
      </c>
      <c r="U111" s="57">
        <f t="shared" si="32"/>
        <v>3.5000000000000003E-2</v>
      </c>
      <c r="V111" s="58">
        <f t="shared" si="33"/>
        <v>3.5000000000000003E-2</v>
      </c>
      <c r="W111" s="59">
        <f t="shared" si="34"/>
        <v>3.5000000000000003E-2</v>
      </c>
      <c r="X111" s="60">
        <f t="shared" si="35"/>
        <v>153</v>
      </c>
      <c r="Y111" s="61">
        <f t="shared" si="36"/>
        <v>152</v>
      </c>
      <c r="Z111" s="62">
        <f t="shared" si="37"/>
        <v>152</v>
      </c>
      <c r="AA111" s="63">
        <f t="shared" si="38"/>
        <v>152</v>
      </c>
      <c r="AB111" s="63">
        <f t="shared" si="39"/>
        <v>152</v>
      </c>
      <c r="AC111" s="60">
        <v>0</v>
      </c>
      <c r="AD111" s="63">
        <v>0</v>
      </c>
      <c r="AE111" s="64">
        <v>0</v>
      </c>
      <c r="AF111" s="65">
        <v>0</v>
      </c>
    </row>
    <row r="112" spans="1:32">
      <c r="A112" s="43">
        <v>4</v>
      </c>
      <c r="B112" s="66" t="s">
        <v>38</v>
      </c>
      <c r="C112" s="67" t="s">
        <v>35</v>
      </c>
      <c r="D112" s="46">
        <v>11925</v>
      </c>
      <c r="E112" s="47">
        <v>11920</v>
      </c>
      <c r="F112" s="48">
        <v>11930</v>
      </c>
      <c r="G112" s="49">
        <v>11940</v>
      </c>
      <c r="H112" s="50">
        <v>11960</v>
      </c>
      <c r="I112" s="46">
        <f t="shared" si="20"/>
        <v>-5</v>
      </c>
      <c r="J112" s="47">
        <f t="shared" si="21"/>
        <v>10</v>
      </c>
      <c r="K112" s="48">
        <f t="shared" si="22"/>
        <v>10</v>
      </c>
      <c r="L112" s="48">
        <f t="shared" si="23"/>
        <v>20</v>
      </c>
      <c r="M112" s="51">
        <f t="shared" si="24"/>
        <v>35</v>
      </c>
      <c r="N112" s="52">
        <f t="shared" si="25"/>
        <v>-0.04</v>
      </c>
      <c r="O112" s="53">
        <f t="shared" si="26"/>
        <v>0.08</v>
      </c>
      <c r="P112" s="54">
        <f t="shared" si="27"/>
        <v>0.08</v>
      </c>
      <c r="Q112" s="54">
        <f t="shared" si="28"/>
        <v>0.17</v>
      </c>
      <c r="R112" s="54">
        <f t="shared" si="29"/>
        <v>0.28999999999999998</v>
      </c>
      <c r="S112" s="55">
        <f t="shared" si="30"/>
        <v>0.17699999999999999</v>
      </c>
      <c r="T112" s="56">
        <f t="shared" si="31"/>
        <v>0.17599999999999999</v>
      </c>
      <c r="U112" s="57">
        <f t="shared" si="32"/>
        <v>0.17499999999999999</v>
      </c>
      <c r="V112" s="58">
        <f t="shared" si="33"/>
        <v>0.17299999999999999</v>
      </c>
      <c r="W112" s="59">
        <f t="shared" si="34"/>
        <v>0.17199999999999999</v>
      </c>
      <c r="X112" s="60">
        <f t="shared" si="35"/>
        <v>68</v>
      </c>
      <c r="Y112" s="61">
        <f t="shared" si="36"/>
        <v>69</v>
      </c>
      <c r="Z112" s="62">
        <f t="shared" si="37"/>
        <v>69</v>
      </c>
      <c r="AA112" s="63">
        <f t="shared" si="38"/>
        <v>71</v>
      </c>
      <c r="AB112" s="63">
        <f t="shared" si="39"/>
        <v>72</v>
      </c>
      <c r="AC112" s="60">
        <v>0</v>
      </c>
      <c r="AD112" s="63">
        <v>0</v>
      </c>
      <c r="AE112" s="64">
        <v>0</v>
      </c>
      <c r="AF112" s="65">
        <v>0</v>
      </c>
    </row>
    <row r="113" spans="1:32">
      <c r="A113" s="43">
        <v>4</v>
      </c>
      <c r="B113" s="66" t="s">
        <v>104</v>
      </c>
      <c r="C113" s="67" t="s">
        <v>87</v>
      </c>
      <c r="D113" s="46">
        <v>20460</v>
      </c>
      <c r="E113" s="47">
        <v>20780</v>
      </c>
      <c r="F113" s="48">
        <v>21020</v>
      </c>
      <c r="G113" s="49">
        <v>21170</v>
      </c>
      <c r="H113" s="50">
        <v>21370</v>
      </c>
      <c r="I113" s="46">
        <f t="shared" si="20"/>
        <v>320</v>
      </c>
      <c r="J113" s="47">
        <f t="shared" si="21"/>
        <v>240</v>
      </c>
      <c r="K113" s="48">
        <f t="shared" si="22"/>
        <v>150</v>
      </c>
      <c r="L113" s="48">
        <f t="shared" si="23"/>
        <v>200</v>
      </c>
      <c r="M113" s="51">
        <f t="shared" si="24"/>
        <v>910</v>
      </c>
      <c r="N113" s="52">
        <f t="shared" si="25"/>
        <v>1.56</v>
      </c>
      <c r="O113" s="53">
        <f t="shared" si="26"/>
        <v>1.1499999999999999</v>
      </c>
      <c r="P113" s="54">
        <f t="shared" si="27"/>
        <v>0.71</v>
      </c>
      <c r="Q113" s="54">
        <f t="shared" si="28"/>
        <v>0.94</v>
      </c>
      <c r="R113" s="54">
        <f t="shared" si="29"/>
        <v>4.45</v>
      </c>
      <c r="S113" s="55">
        <f t="shared" si="30"/>
        <v>0.30399999999999999</v>
      </c>
      <c r="T113" s="56">
        <f t="shared" si="31"/>
        <v>0.307</v>
      </c>
      <c r="U113" s="57">
        <f t="shared" si="32"/>
        <v>0.308</v>
      </c>
      <c r="V113" s="58">
        <f t="shared" si="33"/>
        <v>0.308</v>
      </c>
      <c r="W113" s="59">
        <f t="shared" si="34"/>
        <v>0.307</v>
      </c>
      <c r="X113" s="60">
        <f t="shared" si="35"/>
        <v>45</v>
      </c>
      <c r="Y113" s="61">
        <f t="shared" si="36"/>
        <v>45</v>
      </c>
      <c r="Z113" s="62">
        <f t="shared" si="37"/>
        <v>45</v>
      </c>
      <c r="AA113" s="63">
        <f t="shared" si="38"/>
        <v>46</v>
      </c>
      <c r="AB113" s="63">
        <f t="shared" si="39"/>
        <v>46</v>
      </c>
      <c r="AC113" s="60">
        <v>0</v>
      </c>
      <c r="AD113" s="63">
        <v>0</v>
      </c>
      <c r="AE113" s="64">
        <v>0</v>
      </c>
      <c r="AF113" s="65">
        <v>0</v>
      </c>
    </row>
    <row r="114" spans="1:32">
      <c r="A114" s="43">
        <v>4</v>
      </c>
      <c r="B114" s="66" t="s">
        <v>10</v>
      </c>
      <c r="C114" s="67" t="s">
        <v>8</v>
      </c>
      <c r="D114" s="46">
        <v>73917</v>
      </c>
      <c r="E114" s="47">
        <v>74665</v>
      </c>
      <c r="F114" s="48">
        <v>75160</v>
      </c>
      <c r="G114" s="49">
        <v>76410</v>
      </c>
      <c r="H114" s="50">
        <v>77700</v>
      </c>
      <c r="I114" s="46">
        <f t="shared" si="20"/>
        <v>748</v>
      </c>
      <c r="J114" s="47">
        <f t="shared" si="21"/>
        <v>495</v>
      </c>
      <c r="K114" s="48">
        <f t="shared" si="22"/>
        <v>1250</v>
      </c>
      <c r="L114" s="48">
        <f t="shared" si="23"/>
        <v>1290</v>
      </c>
      <c r="M114" s="51">
        <f t="shared" si="24"/>
        <v>3783</v>
      </c>
      <c r="N114" s="52">
        <f t="shared" si="25"/>
        <v>1.01</v>
      </c>
      <c r="O114" s="53">
        <f t="shared" si="26"/>
        <v>0.66</v>
      </c>
      <c r="P114" s="54">
        <f t="shared" si="27"/>
        <v>1.66</v>
      </c>
      <c r="Q114" s="54">
        <f t="shared" si="28"/>
        <v>1.69</v>
      </c>
      <c r="R114" s="54">
        <f t="shared" si="29"/>
        <v>5.12</v>
      </c>
      <c r="S114" s="55">
        <f t="shared" si="30"/>
        <v>1.099</v>
      </c>
      <c r="T114" s="56">
        <f t="shared" si="31"/>
        <v>1.103</v>
      </c>
      <c r="U114" s="57">
        <f t="shared" si="32"/>
        <v>1.1020000000000001</v>
      </c>
      <c r="V114" s="58">
        <f t="shared" si="33"/>
        <v>1.1100000000000001</v>
      </c>
      <c r="W114" s="59">
        <f t="shared" si="34"/>
        <v>1.115</v>
      </c>
      <c r="X114" s="60">
        <f t="shared" si="35"/>
        <v>13</v>
      </c>
      <c r="Y114" s="61">
        <f t="shared" si="36"/>
        <v>13</v>
      </c>
      <c r="Z114" s="62">
        <f t="shared" si="37"/>
        <v>14</v>
      </c>
      <c r="AA114" s="63">
        <f t="shared" si="38"/>
        <v>14</v>
      </c>
      <c r="AB114" s="63">
        <f t="shared" si="39"/>
        <v>14</v>
      </c>
      <c r="AC114" s="60">
        <v>0</v>
      </c>
      <c r="AD114" s="63">
        <v>0</v>
      </c>
      <c r="AE114" s="64">
        <v>0</v>
      </c>
      <c r="AF114" s="65">
        <v>0</v>
      </c>
    </row>
    <row r="115" spans="1:32">
      <c r="A115" s="43">
        <v>4</v>
      </c>
      <c r="B115" s="66" t="s">
        <v>105</v>
      </c>
      <c r="C115" s="67" t="s">
        <v>87</v>
      </c>
      <c r="D115" s="46">
        <v>92411</v>
      </c>
      <c r="E115" s="47">
        <v>118200</v>
      </c>
      <c r="F115" s="48">
        <v>119100</v>
      </c>
      <c r="G115" s="49">
        <v>120500</v>
      </c>
      <c r="H115" s="50">
        <v>121400</v>
      </c>
      <c r="I115" s="46">
        <f t="shared" si="20"/>
        <v>25789</v>
      </c>
      <c r="J115" s="47">
        <f t="shared" si="21"/>
        <v>900</v>
      </c>
      <c r="K115" s="48">
        <f t="shared" si="22"/>
        <v>1400</v>
      </c>
      <c r="L115" s="48">
        <f t="shared" si="23"/>
        <v>900</v>
      </c>
      <c r="M115" s="51">
        <f t="shared" si="24"/>
        <v>28989</v>
      </c>
      <c r="N115" s="52">
        <f t="shared" si="25"/>
        <v>27.91</v>
      </c>
      <c r="O115" s="53">
        <f t="shared" si="26"/>
        <v>0.76</v>
      </c>
      <c r="P115" s="54">
        <f t="shared" si="27"/>
        <v>1.18</v>
      </c>
      <c r="Q115" s="54">
        <f t="shared" si="28"/>
        <v>0.75</v>
      </c>
      <c r="R115" s="54">
        <f t="shared" si="29"/>
        <v>31.37</v>
      </c>
      <c r="S115" s="55">
        <f t="shared" si="30"/>
        <v>1.3740000000000001</v>
      </c>
      <c r="T115" s="56">
        <f t="shared" si="31"/>
        <v>1.746</v>
      </c>
      <c r="U115" s="57">
        <f t="shared" si="32"/>
        <v>1.7470000000000001</v>
      </c>
      <c r="V115" s="58">
        <f t="shared" si="33"/>
        <v>1.7509999999999999</v>
      </c>
      <c r="W115" s="59">
        <f t="shared" si="34"/>
        <v>1.742</v>
      </c>
      <c r="X115" s="60">
        <f t="shared" si="35"/>
        <v>7</v>
      </c>
      <c r="Y115" s="61">
        <f t="shared" si="36"/>
        <v>6</v>
      </c>
      <c r="Z115" s="62">
        <f t="shared" si="37"/>
        <v>6</v>
      </c>
      <c r="AA115" s="63">
        <f t="shared" si="38"/>
        <v>6</v>
      </c>
      <c r="AB115" s="63">
        <f t="shared" si="39"/>
        <v>6</v>
      </c>
      <c r="AC115" s="60">
        <v>25458</v>
      </c>
      <c r="AD115" s="63">
        <v>0</v>
      </c>
      <c r="AE115" s="64">
        <v>0</v>
      </c>
      <c r="AF115" s="65">
        <v>0</v>
      </c>
    </row>
    <row r="116" spans="1:32">
      <c r="A116" s="43">
        <v>4</v>
      </c>
      <c r="B116" s="66" t="s">
        <v>254</v>
      </c>
      <c r="C116" s="67" t="s">
        <v>251</v>
      </c>
      <c r="D116" s="46">
        <v>1595</v>
      </c>
      <c r="E116" s="47">
        <v>1605</v>
      </c>
      <c r="F116" s="48">
        <v>1600</v>
      </c>
      <c r="G116" s="49">
        <v>1595</v>
      </c>
      <c r="H116" s="50">
        <v>1610</v>
      </c>
      <c r="I116" s="46">
        <f t="shared" si="20"/>
        <v>10</v>
      </c>
      <c r="J116" s="47">
        <f t="shared" si="21"/>
        <v>-5</v>
      </c>
      <c r="K116" s="48">
        <f t="shared" si="22"/>
        <v>-5</v>
      </c>
      <c r="L116" s="48">
        <f t="shared" si="23"/>
        <v>15</v>
      </c>
      <c r="M116" s="51">
        <f t="shared" si="24"/>
        <v>15</v>
      </c>
      <c r="N116" s="52">
        <f t="shared" si="25"/>
        <v>0.63</v>
      </c>
      <c r="O116" s="53">
        <f t="shared" si="26"/>
        <v>-0.31</v>
      </c>
      <c r="P116" s="54">
        <f t="shared" si="27"/>
        <v>-0.31</v>
      </c>
      <c r="Q116" s="54">
        <f t="shared" si="28"/>
        <v>0.94</v>
      </c>
      <c r="R116" s="54">
        <f t="shared" si="29"/>
        <v>0.94</v>
      </c>
      <c r="S116" s="55">
        <f t="shared" si="30"/>
        <v>2.4E-2</v>
      </c>
      <c r="T116" s="56">
        <f t="shared" si="31"/>
        <v>2.4E-2</v>
      </c>
      <c r="U116" s="57">
        <f t="shared" si="32"/>
        <v>2.3E-2</v>
      </c>
      <c r="V116" s="58">
        <f t="shared" si="33"/>
        <v>2.3E-2</v>
      </c>
      <c r="W116" s="59">
        <f t="shared" si="34"/>
        <v>2.3E-2</v>
      </c>
      <c r="X116" s="60">
        <f t="shared" si="35"/>
        <v>176</v>
      </c>
      <c r="Y116" s="61">
        <f t="shared" si="36"/>
        <v>176</v>
      </c>
      <c r="Z116" s="62">
        <f t="shared" si="37"/>
        <v>177</v>
      </c>
      <c r="AA116" s="63">
        <f t="shared" si="38"/>
        <v>177</v>
      </c>
      <c r="AB116" s="63">
        <f t="shared" si="39"/>
        <v>177</v>
      </c>
      <c r="AC116" s="60">
        <v>9</v>
      </c>
      <c r="AD116" s="63">
        <v>0</v>
      </c>
      <c r="AE116" s="64">
        <v>0</v>
      </c>
      <c r="AF116" s="65">
        <v>0</v>
      </c>
    </row>
    <row r="117" spans="1:32">
      <c r="A117" s="43">
        <v>4</v>
      </c>
      <c r="B117" s="66" t="s">
        <v>106</v>
      </c>
      <c r="C117" s="67" t="s">
        <v>87</v>
      </c>
      <c r="D117" s="46">
        <v>48787</v>
      </c>
      <c r="E117" s="47">
        <v>49020</v>
      </c>
      <c r="F117" s="48">
        <v>81480</v>
      </c>
      <c r="G117" s="49">
        <v>81730</v>
      </c>
      <c r="H117" s="50">
        <v>82590</v>
      </c>
      <c r="I117" s="46">
        <f t="shared" si="20"/>
        <v>233</v>
      </c>
      <c r="J117" s="47">
        <f t="shared" si="21"/>
        <v>32460</v>
      </c>
      <c r="K117" s="48">
        <f t="shared" si="22"/>
        <v>250</v>
      </c>
      <c r="L117" s="48">
        <f t="shared" si="23"/>
        <v>860</v>
      </c>
      <c r="M117" s="51">
        <f t="shared" si="24"/>
        <v>33803</v>
      </c>
      <c r="N117" s="52">
        <f t="shared" si="25"/>
        <v>0.48</v>
      </c>
      <c r="O117" s="53">
        <f t="shared" si="26"/>
        <v>66.22</v>
      </c>
      <c r="P117" s="54">
        <f t="shared" si="27"/>
        <v>0.31</v>
      </c>
      <c r="Q117" s="54">
        <f t="shared" si="28"/>
        <v>1.05</v>
      </c>
      <c r="R117" s="54">
        <f t="shared" si="29"/>
        <v>69.290000000000006</v>
      </c>
      <c r="S117" s="55">
        <f t="shared" si="30"/>
        <v>0.72599999999999998</v>
      </c>
      <c r="T117" s="56">
        <f t="shared" si="31"/>
        <v>0.72399999999999998</v>
      </c>
      <c r="U117" s="57">
        <f t="shared" si="32"/>
        <v>1.1950000000000001</v>
      </c>
      <c r="V117" s="58">
        <f t="shared" si="33"/>
        <v>1.1879999999999999</v>
      </c>
      <c r="W117" s="59">
        <f t="shared" si="34"/>
        <v>1.1850000000000001</v>
      </c>
      <c r="X117" s="60">
        <f t="shared" si="35"/>
        <v>20</v>
      </c>
      <c r="Y117" s="61">
        <f t="shared" si="36"/>
        <v>21</v>
      </c>
      <c r="Z117" s="62">
        <f t="shared" si="37"/>
        <v>12</v>
      </c>
      <c r="AA117" s="63">
        <f t="shared" si="38"/>
        <v>13</v>
      </c>
      <c r="AB117" s="63">
        <f t="shared" si="39"/>
        <v>13</v>
      </c>
      <c r="AC117" s="60">
        <v>0</v>
      </c>
      <c r="AD117" s="63">
        <v>31816</v>
      </c>
      <c r="AE117" s="64">
        <v>0</v>
      </c>
      <c r="AF117" s="65">
        <v>0</v>
      </c>
    </row>
    <row r="118" spans="1:32">
      <c r="A118" s="43">
        <v>4</v>
      </c>
      <c r="B118" s="66" t="s">
        <v>132</v>
      </c>
      <c r="C118" s="67" t="s">
        <v>132</v>
      </c>
      <c r="D118" s="46">
        <v>1381</v>
      </c>
      <c r="E118" s="47">
        <v>1430</v>
      </c>
      <c r="F118" s="48">
        <v>1450</v>
      </c>
      <c r="G118" s="49">
        <v>1450</v>
      </c>
      <c r="H118" s="50">
        <v>1475</v>
      </c>
      <c r="I118" s="46">
        <f t="shared" si="20"/>
        <v>49</v>
      </c>
      <c r="J118" s="47">
        <f t="shared" si="21"/>
        <v>20</v>
      </c>
      <c r="K118" s="48">
        <f t="shared" si="22"/>
        <v>0</v>
      </c>
      <c r="L118" s="48">
        <f t="shared" si="23"/>
        <v>25</v>
      </c>
      <c r="M118" s="51">
        <f t="shared" si="24"/>
        <v>94</v>
      </c>
      <c r="N118" s="52">
        <f t="shared" si="25"/>
        <v>3.55</v>
      </c>
      <c r="O118" s="53">
        <f t="shared" si="26"/>
        <v>1.4</v>
      </c>
      <c r="P118" s="54">
        <f t="shared" si="27"/>
        <v>0</v>
      </c>
      <c r="Q118" s="54">
        <f t="shared" si="28"/>
        <v>1.72</v>
      </c>
      <c r="R118" s="54">
        <f t="shared" si="29"/>
        <v>6.81</v>
      </c>
      <c r="S118" s="55">
        <f t="shared" si="30"/>
        <v>2.1000000000000001E-2</v>
      </c>
      <c r="T118" s="56">
        <f t="shared" si="31"/>
        <v>2.1000000000000001E-2</v>
      </c>
      <c r="U118" s="57">
        <f t="shared" si="32"/>
        <v>2.1000000000000001E-2</v>
      </c>
      <c r="V118" s="58">
        <f t="shared" si="33"/>
        <v>2.1000000000000001E-2</v>
      </c>
      <c r="W118" s="59">
        <f t="shared" si="34"/>
        <v>2.1000000000000001E-2</v>
      </c>
      <c r="X118" s="60">
        <f t="shared" si="35"/>
        <v>182</v>
      </c>
      <c r="Y118" s="61">
        <f t="shared" si="36"/>
        <v>180</v>
      </c>
      <c r="Z118" s="62">
        <f t="shared" si="37"/>
        <v>180</v>
      </c>
      <c r="AA118" s="63">
        <f t="shared" si="38"/>
        <v>180</v>
      </c>
      <c r="AB118" s="63">
        <f t="shared" si="39"/>
        <v>180</v>
      </c>
      <c r="AC118" s="60">
        <v>0</v>
      </c>
      <c r="AD118" s="63">
        <v>0</v>
      </c>
      <c r="AE118" s="64">
        <v>0</v>
      </c>
      <c r="AF118" s="65">
        <v>0</v>
      </c>
    </row>
    <row r="119" spans="1:32">
      <c r="A119" s="43">
        <v>4</v>
      </c>
      <c r="B119" s="66" t="s">
        <v>63</v>
      </c>
      <c r="C119" s="67" t="s">
        <v>56</v>
      </c>
      <c r="D119" s="46">
        <v>48</v>
      </c>
      <c r="E119" s="47">
        <v>50</v>
      </c>
      <c r="F119" s="48">
        <v>50</v>
      </c>
      <c r="G119" s="49">
        <v>50</v>
      </c>
      <c r="H119" s="50">
        <v>50</v>
      </c>
      <c r="I119" s="46">
        <f t="shared" si="20"/>
        <v>2</v>
      </c>
      <c r="J119" s="47">
        <f t="shared" si="21"/>
        <v>0</v>
      </c>
      <c r="K119" s="48">
        <f t="shared" si="22"/>
        <v>0</v>
      </c>
      <c r="L119" s="48">
        <f t="shared" si="23"/>
        <v>0</v>
      </c>
      <c r="M119" s="51">
        <f t="shared" si="24"/>
        <v>2</v>
      </c>
      <c r="N119" s="52">
        <f t="shared" si="25"/>
        <v>4.17</v>
      </c>
      <c r="O119" s="53">
        <f t="shared" si="26"/>
        <v>0</v>
      </c>
      <c r="P119" s="54">
        <f t="shared" si="27"/>
        <v>0</v>
      </c>
      <c r="Q119" s="54">
        <f t="shared" si="28"/>
        <v>0</v>
      </c>
      <c r="R119" s="54">
        <f t="shared" si="29"/>
        <v>4.17</v>
      </c>
      <c r="S119" s="55">
        <f t="shared" si="30"/>
        <v>1E-3</v>
      </c>
      <c r="T119" s="56">
        <f t="shared" si="31"/>
        <v>1E-3</v>
      </c>
      <c r="U119" s="57">
        <f t="shared" si="32"/>
        <v>1E-3</v>
      </c>
      <c r="V119" s="58">
        <f t="shared" si="33"/>
        <v>1E-3</v>
      </c>
      <c r="W119" s="59">
        <f t="shared" si="34"/>
        <v>1E-3</v>
      </c>
      <c r="X119" s="60">
        <f t="shared" si="35"/>
        <v>281</v>
      </c>
      <c r="Y119" s="61">
        <f t="shared" si="36"/>
        <v>281</v>
      </c>
      <c r="Z119" s="62">
        <f t="shared" si="37"/>
        <v>281</v>
      </c>
      <c r="AA119" s="63">
        <f t="shared" si="38"/>
        <v>281</v>
      </c>
      <c r="AB119" s="63">
        <f t="shared" si="39"/>
        <v>281</v>
      </c>
      <c r="AC119" s="60">
        <v>0</v>
      </c>
      <c r="AD119" s="63">
        <v>0</v>
      </c>
      <c r="AE119" s="64">
        <v>0</v>
      </c>
      <c r="AF119" s="65">
        <v>0</v>
      </c>
    </row>
    <row r="120" spans="1:32">
      <c r="A120" s="43">
        <v>4</v>
      </c>
      <c r="B120" s="66" t="s">
        <v>26</v>
      </c>
      <c r="C120" s="67" t="s">
        <v>23</v>
      </c>
      <c r="D120" s="46">
        <v>2800</v>
      </c>
      <c r="E120" s="47">
        <v>2835</v>
      </c>
      <c r="F120" s="48">
        <v>2985</v>
      </c>
      <c r="G120" s="49">
        <v>3015</v>
      </c>
      <c r="H120" s="50">
        <v>3050</v>
      </c>
      <c r="I120" s="46">
        <f t="shared" si="20"/>
        <v>35</v>
      </c>
      <c r="J120" s="47">
        <f t="shared" si="21"/>
        <v>150</v>
      </c>
      <c r="K120" s="48">
        <f t="shared" si="22"/>
        <v>30</v>
      </c>
      <c r="L120" s="48">
        <f t="shared" si="23"/>
        <v>35</v>
      </c>
      <c r="M120" s="51">
        <f t="shared" si="24"/>
        <v>250</v>
      </c>
      <c r="N120" s="52">
        <f t="shared" si="25"/>
        <v>1.25</v>
      </c>
      <c r="O120" s="53">
        <f t="shared" si="26"/>
        <v>5.29</v>
      </c>
      <c r="P120" s="54">
        <f t="shared" si="27"/>
        <v>1.01</v>
      </c>
      <c r="Q120" s="54">
        <f t="shared" si="28"/>
        <v>1.1599999999999999</v>
      </c>
      <c r="R120" s="54">
        <f t="shared" si="29"/>
        <v>8.93</v>
      </c>
      <c r="S120" s="55">
        <f t="shared" si="30"/>
        <v>4.2000000000000003E-2</v>
      </c>
      <c r="T120" s="56">
        <f t="shared" si="31"/>
        <v>4.2000000000000003E-2</v>
      </c>
      <c r="U120" s="57">
        <f t="shared" si="32"/>
        <v>4.3999999999999997E-2</v>
      </c>
      <c r="V120" s="58">
        <f t="shared" si="33"/>
        <v>4.3999999999999997E-2</v>
      </c>
      <c r="W120" s="59">
        <f t="shared" si="34"/>
        <v>4.3999999999999997E-2</v>
      </c>
      <c r="X120" s="60">
        <f t="shared" si="35"/>
        <v>144</v>
      </c>
      <c r="Y120" s="61">
        <f t="shared" si="36"/>
        <v>143</v>
      </c>
      <c r="Z120" s="62">
        <f t="shared" si="37"/>
        <v>141</v>
      </c>
      <c r="AA120" s="63">
        <f t="shared" si="38"/>
        <v>140</v>
      </c>
      <c r="AB120" s="63">
        <f t="shared" si="39"/>
        <v>140</v>
      </c>
      <c r="AC120" s="60">
        <v>0</v>
      </c>
      <c r="AD120" s="63">
        <v>120</v>
      </c>
      <c r="AE120" s="64">
        <v>0</v>
      </c>
      <c r="AF120" s="65">
        <v>0</v>
      </c>
    </row>
    <row r="121" spans="1:32">
      <c r="A121" s="43">
        <v>4</v>
      </c>
      <c r="B121" s="66" t="s">
        <v>212</v>
      </c>
      <c r="C121" s="67" t="s">
        <v>207</v>
      </c>
      <c r="D121" s="46">
        <v>891</v>
      </c>
      <c r="E121" s="47">
        <v>885</v>
      </c>
      <c r="F121" s="48">
        <v>895</v>
      </c>
      <c r="G121" s="49">
        <v>890</v>
      </c>
      <c r="H121" s="50">
        <v>895</v>
      </c>
      <c r="I121" s="46">
        <f t="shared" si="20"/>
        <v>-6</v>
      </c>
      <c r="J121" s="47">
        <f t="shared" si="21"/>
        <v>10</v>
      </c>
      <c r="K121" s="48">
        <f t="shared" si="22"/>
        <v>-5</v>
      </c>
      <c r="L121" s="48">
        <f t="shared" si="23"/>
        <v>5</v>
      </c>
      <c r="M121" s="51">
        <f t="shared" si="24"/>
        <v>4</v>
      </c>
      <c r="N121" s="52">
        <f t="shared" si="25"/>
        <v>-0.67</v>
      </c>
      <c r="O121" s="53">
        <f t="shared" si="26"/>
        <v>1.1299999999999999</v>
      </c>
      <c r="P121" s="54">
        <f t="shared" si="27"/>
        <v>-0.56000000000000005</v>
      </c>
      <c r="Q121" s="54">
        <f t="shared" si="28"/>
        <v>0.56000000000000005</v>
      </c>
      <c r="R121" s="54">
        <f t="shared" si="29"/>
        <v>0.45</v>
      </c>
      <c r="S121" s="55">
        <f t="shared" si="30"/>
        <v>1.2999999999999999E-2</v>
      </c>
      <c r="T121" s="56">
        <f t="shared" si="31"/>
        <v>1.2999999999999999E-2</v>
      </c>
      <c r="U121" s="57">
        <f t="shared" si="32"/>
        <v>1.2999999999999999E-2</v>
      </c>
      <c r="V121" s="58">
        <f t="shared" si="33"/>
        <v>1.2999999999999999E-2</v>
      </c>
      <c r="W121" s="59">
        <f t="shared" si="34"/>
        <v>1.2999999999999999E-2</v>
      </c>
      <c r="X121" s="60">
        <f t="shared" si="35"/>
        <v>207</v>
      </c>
      <c r="Y121" s="61">
        <f t="shared" si="36"/>
        <v>207</v>
      </c>
      <c r="Z121" s="62">
        <f t="shared" si="37"/>
        <v>206</v>
      </c>
      <c r="AA121" s="63">
        <f t="shared" si="38"/>
        <v>207</v>
      </c>
      <c r="AB121" s="63">
        <f t="shared" si="39"/>
        <v>206</v>
      </c>
      <c r="AC121" s="60">
        <v>0</v>
      </c>
      <c r="AD121" s="63">
        <v>0</v>
      </c>
      <c r="AE121" s="64">
        <v>0</v>
      </c>
      <c r="AF121" s="65">
        <v>0</v>
      </c>
    </row>
    <row r="122" spans="1:32">
      <c r="A122" s="43">
        <v>4</v>
      </c>
      <c r="B122" s="66" t="s">
        <v>260</v>
      </c>
      <c r="C122" s="67" t="s">
        <v>258</v>
      </c>
      <c r="D122" s="46">
        <v>42393</v>
      </c>
      <c r="E122" s="47">
        <v>42830</v>
      </c>
      <c r="F122" s="48">
        <v>43600</v>
      </c>
      <c r="G122" s="49">
        <v>44350</v>
      </c>
      <c r="H122" s="50">
        <v>45320</v>
      </c>
      <c r="I122" s="46">
        <f t="shared" si="20"/>
        <v>437</v>
      </c>
      <c r="J122" s="47">
        <f t="shared" si="21"/>
        <v>770</v>
      </c>
      <c r="K122" s="48">
        <f t="shared" si="22"/>
        <v>750</v>
      </c>
      <c r="L122" s="48">
        <f t="shared" si="23"/>
        <v>970</v>
      </c>
      <c r="M122" s="51">
        <f t="shared" si="24"/>
        <v>2927</v>
      </c>
      <c r="N122" s="52">
        <f t="shared" si="25"/>
        <v>1.03</v>
      </c>
      <c r="O122" s="53">
        <f t="shared" si="26"/>
        <v>1.8</v>
      </c>
      <c r="P122" s="54">
        <f t="shared" si="27"/>
        <v>1.72</v>
      </c>
      <c r="Q122" s="54">
        <f t="shared" si="28"/>
        <v>2.19</v>
      </c>
      <c r="R122" s="54">
        <f t="shared" si="29"/>
        <v>6.9</v>
      </c>
      <c r="S122" s="55">
        <f t="shared" si="30"/>
        <v>0.63</v>
      </c>
      <c r="T122" s="56">
        <f t="shared" si="31"/>
        <v>0.63300000000000001</v>
      </c>
      <c r="U122" s="57">
        <f t="shared" si="32"/>
        <v>0.64</v>
      </c>
      <c r="V122" s="58">
        <f t="shared" si="33"/>
        <v>0.64400000000000002</v>
      </c>
      <c r="W122" s="59">
        <f t="shared" si="34"/>
        <v>0.65</v>
      </c>
      <c r="X122" s="60">
        <f t="shared" si="35"/>
        <v>24</v>
      </c>
      <c r="Y122" s="61">
        <f t="shared" si="36"/>
        <v>25</v>
      </c>
      <c r="Z122" s="62">
        <f t="shared" si="37"/>
        <v>25</v>
      </c>
      <c r="AA122" s="63">
        <f t="shared" si="38"/>
        <v>25</v>
      </c>
      <c r="AB122" s="63">
        <f t="shared" si="39"/>
        <v>25</v>
      </c>
      <c r="AC122" s="60">
        <v>0</v>
      </c>
      <c r="AD122" s="63">
        <v>0</v>
      </c>
      <c r="AE122" s="64">
        <v>2</v>
      </c>
      <c r="AF122" s="65">
        <v>0</v>
      </c>
    </row>
    <row r="123" spans="1:32">
      <c r="A123" s="43">
        <v>4</v>
      </c>
      <c r="B123" s="66" t="s">
        <v>286</v>
      </c>
      <c r="C123" s="67" t="s">
        <v>280</v>
      </c>
      <c r="D123" s="46">
        <v>313</v>
      </c>
      <c r="E123" s="47">
        <v>315</v>
      </c>
      <c r="F123" s="48">
        <v>315</v>
      </c>
      <c r="G123" s="49">
        <v>315</v>
      </c>
      <c r="H123" s="50">
        <v>320</v>
      </c>
      <c r="I123" s="46">
        <f t="shared" si="20"/>
        <v>2</v>
      </c>
      <c r="J123" s="47">
        <f t="shared" si="21"/>
        <v>0</v>
      </c>
      <c r="K123" s="48">
        <f t="shared" si="22"/>
        <v>0</v>
      </c>
      <c r="L123" s="48">
        <f t="shared" si="23"/>
        <v>5</v>
      </c>
      <c r="M123" s="51">
        <f t="shared" si="24"/>
        <v>7</v>
      </c>
      <c r="N123" s="52">
        <f t="shared" si="25"/>
        <v>0.64</v>
      </c>
      <c r="O123" s="53">
        <f t="shared" si="26"/>
        <v>0</v>
      </c>
      <c r="P123" s="54">
        <f t="shared" si="27"/>
        <v>0</v>
      </c>
      <c r="Q123" s="54">
        <f t="shared" si="28"/>
        <v>1.59</v>
      </c>
      <c r="R123" s="54">
        <f t="shared" si="29"/>
        <v>2.2400000000000002</v>
      </c>
      <c r="S123" s="55">
        <f t="shared" si="30"/>
        <v>5.0000000000000001E-3</v>
      </c>
      <c r="T123" s="56">
        <f t="shared" si="31"/>
        <v>5.0000000000000001E-3</v>
      </c>
      <c r="U123" s="57">
        <f t="shared" si="32"/>
        <v>5.0000000000000001E-3</v>
      </c>
      <c r="V123" s="58">
        <f t="shared" si="33"/>
        <v>5.0000000000000001E-3</v>
      </c>
      <c r="W123" s="59">
        <f t="shared" si="34"/>
        <v>5.0000000000000001E-3</v>
      </c>
      <c r="X123" s="60">
        <f t="shared" si="35"/>
        <v>250</v>
      </c>
      <c r="Y123" s="61">
        <f t="shared" si="36"/>
        <v>250</v>
      </c>
      <c r="Z123" s="62">
        <f t="shared" si="37"/>
        <v>250</v>
      </c>
      <c r="AA123" s="63">
        <f t="shared" si="38"/>
        <v>251</v>
      </c>
      <c r="AB123" s="63">
        <f t="shared" si="39"/>
        <v>251</v>
      </c>
      <c r="AC123" s="60">
        <v>0</v>
      </c>
      <c r="AD123" s="63">
        <v>0</v>
      </c>
      <c r="AE123" s="64">
        <v>0</v>
      </c>
      <c r="AF123" s="65">
        <v>0</v>
      </c>
    </row>
    <row r="124" spans="1:32">
      <c r="A124" s="43">
        <v>4</v>
      </c>
      <c r="B124" s="66" t="s">
        <v>107</v>
      </c>
      <c r="C124" s="67" t="s">
        <v>87</v>
      </c>
      <c r="D124" s="46">
        <v>12598</v>
      </c>
      <c r="E124" s="47">
        <v>12610</v>
      </c>
      <c r="F124" s="48">
        <v>12640</v>
      </c>
      <c r="G124" s="49">
        <v>12680</v>
      </c>
      <c r="H124" s="50">
        <v>12750</v>
      </c>
      <c r="I124" s="46">
        <f t="shared" si="20"/>
        <v>12</v>
      </c>
      <c r="J124" s="47">
        <f t="shared" si="21"/>
        <v>30</v>
      </c>
      <c r="K124" s="48">
        <f t="shared" si="22"/>
        <v>40</v>
      </c>
      <c r="L124" s="48">
        <f t="shared" si="23"/>
        <v>70</v>
      </c>
      <c r="M124" s="51">
        <f t="shared" si="24"/>
        <v>152</v>
      </c>
      <c r="N124" s="52">
        <f t="shared" si="25"/>
        <v>0.1</v>
      </c>
      <c r="O124" s="53">
        <f t="shared" si="26"/>
        <v>0.24</v>
      </c>
      <c r="P124" s="54">
        <f t="shared" si="27"/>
        <v>0.32</v>
      </c>
      <c r="Q124" s="54">
        <f t="shared" si="28"/>
        <v>0.55000000000000004</v>
      </c>
      <c r="R124" s="54">
        <f t="shared" si="29"/>
        <v>1.21</v>
      </c>
      <c r="S124" s="55">
        <f t="shared" si="30"/>
        <v>0.187</v>
      </c>
      <c r="T124" s="56">
        <f t="shared" si="31"/>
        <v>0.186</v>
      </c>
      <c r="U124" s="57">
        <f t="shared" si="32"/>
        <v>0.185</v>
      </c>
      <c r="V124" s="58">
        <f t="shared" si="33"/>
        <v>0.184</v>
      </c>
      <c r="W124" s="59">
        <f t="shared" si="34"/>
        <v>0.183</v>
      </c>
      <c r="X124" s="60">
        <f t="shared" si="35"/>
        <v>66</v>
      </c>
      <c r="Y124" s="61">
        <f t="shared" si="36"/>
        <v>66</v>
      </c>
      <c r="Z124" s="62">
        <f t="shared" si="37"/>
        <v>66</v>
      </c>
      <c r="AA124" s="63">
        <f t="shared" si="38"/>
        <v>69</v>
      </c>
      <c r="AB124" s="63">
        <f t="shared" si="39"/>
        <v>69</v>
      </c>
      <c r="AC124" s="60">
        <v>0</v>
      </c>
      <c r="AD124" s="63">
        <v>0</v>
      </c>
      <c r="AE124" s="64">
        <v>0</v>
      </c>
      <c r="AF124" s="65">
        <v>0</v>
      </c>
    </row>
    <row r="125" spans="1:32">
      <c r="A125" s="43">
        <v>4</v>
      </c>
      <c r="B125" s="66" t="s">
        <v>228</v>
      </c>
      <c r="C125" s="67" t="s">
        <v>219</v>
      </c>
      <c r="D125" s="46">
        <v>28069</v>
      </c>
      <c r="E125" s="47">
        <v>28210</v>
      </c>
      <c r="F125" s="48">
        <v>28510</v>
      </c>
      <c r="G125" s="49">
        <v>28960</v>
      </c>
      <c r="H125" s="50">
        <v>29170</v>
      </c>
      <c r="I125" s="46">
        <f t="shared" si="20"/>
        <v>141</v>
      </c>
      <c r="J125" s="47">
        <f t="shared" si="21"/>
        <v>300</v>
      </c>
      <c r="K125" s="48">
        <f t="shared" si="22"/>
        <v>450</v>
      </c>
      <c r="L125" s="48">
        <f t="shared" si="23"/>
        <v>210</v>
      </c>
      <c r="M125" s="51">
        <f t="shared" si="24"/>
        <v>1101</v>
      </c>
      <c r="N125" s="52">
        <f t="shared" si="25"/>
        <v>0.5</v>
      </c>
      <c r="O125" s="53">
        <f t="shared" si="26"/>
        <v>1.06</v>
      </c>
      <c r="P125" s="54">
        <f t="shared" si="27"/>
        <v>1.58</v>
      </c>
      <c r="Q125" s="54">
        <f t="shared" si="28"/>
        <v>0.73</v>
      </c>
      <c r="R125" s="54">
        <f t="shared" si="29"/>
        <v>3.92</v>
      </c>
      <c r="S125" s="55">
        <f t="shared" si="30"/>
        <v>0.41699999999999998</v>
      </c>
      <c r="T125" s="56">
        <f t="shared" si="31"/>
        <v>0.41699999999999998</v>
      </c>
      <c r="U125" s="57">
        <f t="shared" si="32"/>
        <v>0.41799999999999998</v>
      </c>
      <c r="V125" s="58">
        <f t="shared" si="33"/>
        <v>0.42099999999999999</v>
      </c>
      <c r="W125" s="59">
        <f t="shared" si="34"/>
        <v>0.41899999999999998</v>
      </c>
      <c r="X125" s="60">
        <f t="shared" si="35"/>
        <v>39</v>
      </c>
      <c r="Y125" s="61">
        <f t="shared" si="36"/>
        <v>39</v>
      </c>
      <c r="Z125" s="62">
        <f t="shared" si="37"/>
        <v>39</v>
      </c>
      <c r="AA125" s="63">
        <f t="shared" si="38"/>
        <v>39</v>
      </c>
      <c r="AB125" s="63">
        <f t="shared" si="39"/>
        <v>39</v>
      </c>
      <c r="AC125" s="60">
        <v>0</v>
      </c>
      <c r="AD125" s="63">
        <v>0</v>
      </c>
      <c r="AE125" s="64">
        <v>0</v>
      </c>
      <c r="AF125" s="65">
        <v>0</v>
      </c>
    </row>
    <row r="126" spans="1:32">
      <c r="A126" s="43">
        <v>4</v>
      </c>
      <c r="B126" s="66" t="s">
        <v>194</v>
      </c>
      <c r="C126" s="67" t="s">
        <v>184</v>
      </c>
      <c r="D126" s="46">
        <v>58163</v>
      </c>
      <c r="E126" s="47">
        <v>58190</v>
      </c>
      <c r="F126" s="48">
        <v>58260</v>
      </c>
      <c r="G126" s="49">
        <v>58310</v>
      </c>
      <c r="H126" s="50">
        <v>58360</v>
      </c>
      <c r="I126" s="46">
        <f t="shared" si="20"/>
        <v>27</v>
      </c>
      <c r="J126" s="47">
        <f t="shared" si="21"/>
        <v>70</v>
      </c>
      <c r="K126" s="48">
        <f t="shared" si="22"/>
        <v>50</v>
      </c>
      <c r="L126" s="48">
        <f t="shared" si="23"/>
        <v>50</v>
      </c>
      <c r="M126" s="51">
        <f t="shared" si="24"/>
        <v>197</v>
      </c>
      <c r="N126" s="52">
        <f t="shared" si="25"/>
        <v>0.05</v>
      </c>
      <c r="O126" s="53">
        <f t="shared" si="26"/>
        <v>0.12</v>
      </c>
      <c r="P126" s="54">
        <f t="shared" si="27"/>
        <v>0.09</v>
      </c>
      <c r="Q126" s="54">
        <f t="shared" si="28"/>
        <v>0.09</v>
      </c>
      <c r="R126" s="54">
        <f t="shared" si="29"/>
        <v>0.34</v>
      </c>
      <c r="S126" s="55">
        <f t="shared" si="30"/>
        <v>0.86499999999999999</v>
      </c>
      <c r="T126" s="56">
        <f t="shared" si="31"/>
        <v>0.86</v>
      </c>
      <c r="U126" s="57">
        <f t="shared" si="32"/>
        <v>0.85499999999999998</v>
      </c>
      <c r="V126" s="58">
        <f t="shared" si="33"/>
        <v>0.84699999999999998</v>
      </c>
      <c r="W126" s="59">
        <f t="shared" si="34"/>
        <v>0.83799999999999997</v>
      </c>
      <c r="X126" s="60">
        <f t="shared" si="35"/>
        <v>17</v>
      </c>
      <c r="Y126" s="61">
        <f t="shared" si="36"/>
        <v>17</v>
      </c>
      <c r="Z126" s="62">
        <f t="shared" si="37"/>
        <v>18</v>
      </c>
      <c r="AA126" s="63">
        <f t="shared" si="38"/>
        <v>18</v>
      </c>
      <c r="AB126" s="63">
        <f t="shared" si="39"/>
        <v>18</v>
      </c>
      <c r="AC126" s="60">
        <v>0</v>
      </c>
      <c r="AD126" s="63">
        <v>0</v>
      </c>
      <c r="AE126" s="64">
        <v>0</v>
      </c>
      <c r="AF126" s="65">
        <v>0</v>
      </c>
    </row>
    <row r="127" spans="1:32">
      <c r="A127" s="43">
        <v>4</v>
      </c>
      <c r="B127" s="66" t="s">
        <v>287</v>
      </c>
      <c r="C127" s="67" t="s">
        <v>280</v>
      </c>
      <c r="D127" s="46">
        <v>81</v>
      </c>
      <c r="E127" s="47">
        <v>80</v>
      </c>
      <c r="F127" s="48">
        <v>80</v>
      </c>
      <c r="G127" s="49">
        <v>80</v>
      </c>
      <c r="H127" s="50">
        <v>80</v>
      </c>
      <c r="I127" s="46">
        <f t="shared" si="20"/>
        <v>-1</v>
      </c>
      <c r="J127" s="47">
        <f t="shared" si="21"/>
        <v>0</v>
      </c>
      <c r="K127" s="48">
        <f t="shared" si="22"/>
        <v>0</v>
      </c>
      <c r="L127" s="48">
        <f t="shared" si="23"/>
        <v>0</v>
      </c>
      <c r="M127" s="51">
        <f t="shared" si="24"/>
        <v>-1</v>
      </c>
      <c r="N127" s="52">
        <f t="shared" si="25"/>
        <v>-1.23</v>
      </c>
      <c r="O127" s="53">
        <f t="shared" si="26"/>
        <v>0</v>
      </c>
      <c r="P127" s="54">
        <f t="shared" si="27"/>
        <v>0</v>
      </c>
      <c r="Q127" s="54">
        <f t="shared" si="28"/>
        <v>0</v>
      </c>
      <c r="R127" s="54">
        <f t="shared" si="29"/>
        <v>-1.23</v>
      </c>
      <c r="S127" s="55">
        <f t="shared" si="30"/>
        <v>1E-3</v>
      </c>
      <c r="T127" s="56">
        <f t="shared" si="31"/>
        <v>1E-3</v>
      </c>
      <c r="U127" s="57">
        <f t="shared" si="32"/>
        <v>1E-3</v>
      </c>
      <c r="V127" s="58">
        <f t="shared" si="33"/>
        <v>1E-3</v>
      </c>
      <c r="W127" s="59">
        <f t="shared" si="34"/>
        <v>1E-3</v>
      </c>
      <c r="X127" s="60">
        <f t="shared" si="35"/>
        <v>280</v>
      </c>
      <c r="Y127" s="61">
        <f t="shared" si="36"/>
        <v>280</v>
      </c>
      <c r="Z127" s="62">
        <f t="shared" si="37"/>
        <v>280</v>
      </c>
      <c r="AA127" s="63">
        <f t="shared" si="38"/>
        <v>280</v>
      </c>
      <c r="AB127" s="63">
        <f t="shared" si="39"/>
        <v>280</v>
      </c>
      <c r="AC127" s="60">
        <v>0</v>
      </c>
      <c r="AD127" s="63">
        <v>0</v>
      </c>
      <c r="AE127" s="64">
        <v>0</v>
      </c>
      <c r="AF127" s="65">
        <v>0</v>
      </c>
    </row>
    <row r="128" spans="1:32">
      <c r="A128" s="43">
        <v>4</v>
      </c>
      <c r="B128" s="66" t="s">
        <v>83</v>
      </c>
      <c r="C128" s="67" t="s">
        <v>81</v>
      </c>
      <c r="D128" s="46">
        <v>1035</v>
      </c>
      <c r="E128" s="47">
        <v>1045</v>
      </c>
      <c r="F128" s="48">
        <v>1055</v>
      </c>
      <c r="G128" s="49">
        <v>1065</v>
      </c>
      <c r="H128" s="50">
        <v>1075</v>
      </c>
      <c r="I128" s="46">
        <f t="shared" si="20"/>
        <v>10</v>
      </c>
      <c r="J128" s="47">
        <f t="shared" si="21"/>
        <v>10</v>
      </c>
      <c r="K128" s="48">
        <f t="shared" si="22"/>
        <v>10</v>
      </c>
      <c r="L128" s="48">
        <f t="shared" si="23"/>
        <v>10</v>
      </c>
      <c r="M128" s="51">
        <f t="shared" si="24"/>
        <v>40</v>
      </c>
      <c r="N128" s="52">
        <f t="shared" si="25"/>
        <v>0.97</v>
      </c>
      <c r="O128" s="53">
        <f t="shared" si="26"/>
        <v>0.96</v>
      </c>
      <c r="P128" s="54">
        <f t="shared" si="27"/>
        <v>0.95</v>
      </c>
      <c r="Q128" s="54">
        <f t="shared" si="28"/>
        <v>0.94</v>
      </c>
      <c r="R128" s="54">
        <f t="shared" si="29"/>
        <v>3.86</v>
      </c>
      <c r="S128" s="55">
        <f t="shared" si="30"/>
        <v>1.4999999999999999E-2</v>
      </c>
      <c r="T128" s="56">
        <f t="shared" si="31"/>
        <v>1.4999999999999999E-2</v>
      </c>
      <c r="U128" s="57">
        <f t="shared" si="32"/>
        <v>1.4999999999999999E-2</v>
      </c>
      <c r="V128" s="58">
        <f t="shared" si="33"/>
        <v>1.4999999999999999E-2</v>
      </c>
      <c r="W128" s="59">
        <f t="shared" si="34"/>
        <v>1.4999999999999999E-2</v>
      </c>
      <c r="X128" s="60">
        <f t="shared" si="35"/>
        <v>196</v>
      </c>
      <c r="Y128" s="61">
        <f t="shared" si="36"/>
        <v>197</v>
      </c>
      <c r="Z128" s="62">
        <f t="shared" si="37"/>
        <v>197</v>
      </c>
      <c r="AA128" s="63">
        <f t="shared" si="38"/>
        <v>196</v>
      </c>
      <c r="AB128" s="63">
        <f t="shared" si="39"/>
        <v>197</v>
      </c>
      <c r="AC128" s="60">
        <v>0</v>
      </c>
      <c r="AD128" s="63">
        <v>0</v>
      </c>
      <c r="AE128" s="64">
        <v>0</v>
      </c>
      <c r="AF128" s="65">
        <v>0</v>
      </c>
    </row>
    <row r="129" spans="1:32">
      <c r="A129" s="43">
        <v>4</v>
      </c>
      <c r="B129" s="66" t="s">
        <v>243</v>
      </c>
      <c r="C129" s="67" t="s">
        <v>238</v>
      </c>
      <c r="D129" s="46">
        <v>193</v>
      </c>
      <c r="E129" s="47">
        <v>195</v>
      </c>
      <c r="F129" s="48">
        <v>195</v>
      </c>
      <c r="G129" s="49">
        <v>195</v>
      </c>
      <c r="H129" s="50">
        <v>195</v>
      </c>
      <c r="I129" s="46">
        <f t="shared" si="20"/>
        <v>2</v>
      </c>
      <c r="J129" s="47">
        <f t="shared" si="21"/>
        <v>0</v>
      </c>
      <c r="K129" s="48">
        <f t="shared" si="22"/>
        <v>0</v>
      </c>
      <c r="L129" s="48">
        <f t="shared" si="23"/>
        <v>0</v>
      </c>
      <c r="M129" s="51">
        <f t="shared" si="24"/>
        <v>2</v>
      </c>
      <c r="N129" s="52">
        <f t="shared" si="25"/>
        <v>1.04</v>
      </c>
      <c r="O129" s="53">
        <f t="shared" si="26"/>
        <v>0</v>
      </c>
      <c r="P129" s="54">
        <f t="shared" si="27"/>
        <v>0</v>
      </c>
      <c r="Q129" s="54">
        <f t="shared" si="28"/>
        <v>0</v>
      </c>
      <c r="R129" s="54">
        <f t="shared" si="29"/>
        <v>1.04</v>
      </c>
      <c r="S129" s="55">
        <f t="shared" si="30"/>
        <v>3.0000000000000001E-3</v>
      </c>
      <c r="T129" s="56">
        <f t="shared" si="31"/>
        <v>3.0000000000000001E-3</v>
      </c>
      <c r="U129" s="57">
        <f t="shared" si="32"/>
        <v>3.0000000000000001E-3</v>
      </c>
      <c r="V129" s="58">
        <f t="shared" si="33"/>
        <v>3.0000000000000001E-3</v>
      </c>
      <c r="W129" s="59">
        <f t="shared" si="34"/>
        <v>3.0000000000000001E-3</v>
      </c>
      <c r="X129" s="60">
        <f t="shared" si="35"/>
        <v>270</v>
      </c>
      <c r="Y129" s="61">
        <f t="shared" si="36"/>
        <v>269</v>
      </c>
      <c r="Z129" s="62">
        <f t="shared" si="37"/>
        <v>270</v>
      </c>
      <c r="AA129" s="63">
        <f t="shared" si="38"/>
        <v>269</v>
      </c>
      <c r="AB129" s="63">
        <f t="shared" si="39"/>
        <v>270</v>
      </c>
      <c r="AC129" s="60">
        <v>0</v>
      </c>
      <c r="AD129" s="63">
        <v>0</v>
      </c>
      <c r="AE129" s="64">
        <v>0</v>
      </c>
      <c r="AF129" s="65">
        <v>0</v>
      </c>
    </row>
    <row r="130" spans="1:32">
      <c r="A130" s="43">
        <v>4</v>
      </c>
      <c r="B130" s="66" t="s">
        <v>17</v>
      </c>
      <c r="C130" s="67" t="s">
        <v>14</v>
      </c>
      <c r="D130" s="46">
        <v>1965</v>
      </c>
      <c r="E130" s="47">
        <v>1970</v>
      </c>
      <c r="F130" s="48">
        <v>1970</v>
      </c>
      <c r="G130" s="49">
        <v>1970</v>
      </c>
      <c r="H130" s="50">
        <v>1970</v>
      </c>
      <c r="I130" s="46">
        <f t="shared" si="20"/>
        <v>5</v>
      </c>
      <c r="J130" s="47">
        <f t="shared" si="21"/>
        <v>0</v>
      </c>
      <c r="K130" s="48">
        <f t="shared" si="22"/>
        <v>0</v>
      </c>
      <c r="L130" s="48">
        <f t="shared" si="23"/>
        <v>0</v>
      </c>
      <c r="M130" s="51">
        <f t="shared" si="24"/>
        <v>5</v>
      </c>
      <c r="N130" s="52">
        <f t="shared" si="25"/>
        <v>0.25</v>
      </c>
      <c r="O130" s="53">
        <f t="shared" si="26"/>
        <v>0</v>
      </c>
      <c r="P130" s="54">
        <f t="shared" si="27"/>
        <v>0</v>
      </c>
      <c r="Q130" s="54">
        <f t="shared" si="28"/>
        <v>0</v>
      </c>
      <c r="R130" s="54">
        <f t="shared" si="29"/>
        <v>0.25</v>
      </c>
      <c r="S130" s="55">
        <f t="shared" si="30"/>
        <v>2.9000000000000001E-2</v>
      </c>
      <c r="T130" s="56">
        <f t="shared" si="31"/>
        <v>2.9000000000000001E-2</v>
      </c>
      <c r="U130" s="57">
        <f t="shared" si="32"/>
        <v>2.9000000000000001E-2</v>
      </c>
      <c r="V130" s="58">
        <f t="shared" si="33"/>
        <v>2.9000000000000001E-2</v>
      </c>
      <c r="W130" s="59">
        <f t="shared" si="34"/>
        <v>2.8000000000000001E-2</v>
      </c>
      <c r="X130" s="60">
        <f t="shared" si="35"/>
        <v>162</v>
      </c>
      <c r="Y130" s="61">
        <f t="shared" si="36"/>
        <v>162</v>
      </c>
      <c r="Z130" s="62">
        <f t="shared" si="37"/>
        <v>162</v>
      </c>
      <c r="AA130" s="63">
        <f t="shared" si="38"/>
        <v>162</v>
      </c>
      <c r="AB130" s="63">
        <f t="shared" si="39"/>
        <v>162</v>
      </c>
      <c r="AC130" s="60">
        <v>0</v>
      </c>
      <c r="AD130" s="63">
        <v>0</v>
      </c>
      <c r="AE130" s="64">
        <v>0</v>
      </c>
      <c r="AF130" s="65">
        <v>0</v>
      </c>
    </row>
    <row r="131" spans="1:32">
      <c r="A131" s="43">
        <v>4</v>
      </c>
      <c r="B131" s="66" t="s">
        <v>244</v>
      </c>
      <c r="C131" s="67" t="s">
        <v>238</v>
      </c>
      <c r="D131" s="46">
        <v>7591</v>
      </c>
      <c r="E131" s="47">
        <v>7705</v>
      </c>
      <c r="F131" s="48">
        <v>7900</v>
      </c>
      <c r="G131" s="49">
        <v>8190</v>
      </c>
      <c r="H131" s="50">
        <v>8675</v>
      </c>
      <c r="I131" s="46">
        <f t="shared" si="20"/>
        <v>114</v>
      </c>
      <c r="J131" s="47">
        <f t="shared" si="21"/>
        <v>195</v>
      </c>
      <c r="K131" s="48">
        <f t="shared" si="22"/>
        <v>290</v>
      </c>
      <c r="L131" s="48">
        <f t="shared" si="23"/>
        <v>485</v>
      </c>
      <c r="M131" s="51">
        <f t="shared" si="24"/>
        <v>1084</v>
      </c>
      <c r="N131" s="52">
        <f t="shared" si="25"/>
        <v>1.5</v>
      </c>
      <c r="O131" s="53">
        <f t="shared" si="26"/>
        <v>2.5299999999999998</v>
      </c>
      <c r="P131" s="54">
        <f t="shared" si="27"/>
        <v>3.67</v>
      </c>
      <c r="Q131" s="54">
        <f t="shared" si="28"/>
        <v>5.92</v>
      </c>
      <c r="R131" s="54">
        <f t="shared" si="29"/>
        <v>14.28</v>
      </c>
      <c r="S131" s="55">
        <f t="shared" si="30"/>
        <v>0.113</v>
      </c>
      <c r="T131" s="56">
        <f t="shared" si="31"/>
        <v>0.114</v>
      </c>
      <c r="U131" s="57">
        <f t="shared" si="32"/>
        <v>0.11600000000000001</v>
      </c>
      <c r="V131" s="58">
        <f t="shared" si="33"/>
        <v>0.11899999999999999</v>
      </c>
      <c r="W131" s="59">
        <f t="shared" si="34"/>
        <v>0.124</v>
      </c>
      <c r="X131" s="60">
        <f t="shared" si="35"/>
        <v>92</v>
      </c>
      <c r="Y131" s="61">
        <f t="shared" si="36"/>
        <v>91</v>
      </c>
      <c r="Z131" s="62">
        <f t="shared" si="37"/>
        <v>91</v>
      </c>
      <c r="AA131" s="63">
        <f t="shared" si="38"/>
        <v>91</v>
      </c>
      <c r="AB131" s="63">
        <f t="shared" si="39"/>
        <v>89</v>
      </c>
      <c r="AC131" s="60">
        <v>0</v>
      </c>
      <c r="AD131" s="63">
        <v>0</v>
      </c>
      <c r="AE131" s="64">
        <v>0</v>
      </c>
      <c r="AF131" s="65">
        <v>0</v>
      </c>
    </row>
    <row r="132" spans="1:32">
      <c r="A132" s="43">
        <v>4</v>
      </c>
      <c r="B132" s="66" t="s">
        <v>2</v>
      </c>
      <c r="C132" s="67" t="s">
        <v>0</v>
      </c>
      <c r="D132" s="46">
        <v>564</v>
      </c>
      <c r="E132" s="47">
        <v>560</v>
      </c>
      <c r="F132" s="48">
        <v>565</v>
      </c>
      <c r="G132" s="49">
        <v>570</v>
      </c>
      <c r="H132" s="50">
        <v>565</v>
      </c>
      <c r="I132" s="46">
        <f t="shared" si="20"/>
        <v>-4</v>
      </c>
      <c r="J132" s="47">
        <f t="shared" si="21"/>
        <v>5</v>
      </c>
      <c r="K132" s="48">
        <f t="shared" si="22"/>
        <v>5</v>
      </c>
      <c r="L132" s="48">
        <f t="shared" si="23"/>
        <v>-5</v>
      </c>
      <c r="M132" s="51">
        <f t="shared" si="24"/>
        <v>1</v>
      </c>
      <c r="N132" s="52">
        <f t="shared" si="25"/>
        <v>-0.71</v>
      </c>
      <c r="O132" s="53">
        <f t="shared" si="26"/>
        <v>0.89</v>
      </c>
      <c r="P132" s="54">
        <f t="shared" si="27"/>
        <v>0.88</v>
      </c>
      <c r="Q132" s="54">
        <f t="shared" si="28"/>
        <v>-0.88</v>
      </c>
      <c r="R132" s="54">
        <f t="shared" si="29"/>
        <v>0.18</v>
      </c>
      <c r="S132" s="55">
        <f t="shared" si="30"/>
        <v>8.0000000000000002E-3</v>
      </c>
      <c r="T132" s="56">
        <f t="shared" si="31"/>
        <v>8.0000000000000002E-3</v>
      </c>
      <c r="U132" s="57">
        <f t="shared" si="32"/>
        <v>8.0000000000000002E-3</v>
      </c>
      <c r="V132" s="58">
        <f t="shared" si="33"/>
        <v>8.0000000000000002E-3</v>
      </c>
      <c r="W132" s="59">
        <f t="shared" si="34"/>
        <v>8.0000000000000002E-3</v>
      </c>
      <c r="X132" s="60">
        <f t="shared" si="35"/>
        <v>228</v>
      </c>
      <c r="Y132" s="61">
        <f t="shared" si="36"/>
        <v>229</v>
      </c>
      <c r="Z132" s="62">
        <f t="shared" si="37"/>
        <v>228</v>
      </c>
      <c r="AA132" s="63">
        <f t="shared" si="38"/>
        <v>228</v>
      </c>
      <c r="AB132" s="63">
        <f t="shared" si="39"/>
        <v>228</v>
      </c>
      <c r="AC132" s="60">
        <v>0</v>
      </c>
      <c r="AD132" s="63">
        <v>0</v>
      </c>
      <c r="AE132" s="64">
        <v>0</v>
      </c>
      <c r="AF132" s="65">
        <v>0</v>
      </c>
    </row>
    <row r="133" spans="1:32">
      <c r="A133" s="43">
        <v>4</v>
      </c>
      <c r="B133" s="66" t="s">
        <v>175</v>
      </c>
      <c r="C133" s="67" t="s">
        <v>115</v>
      </c>
      <c r="D133" s="46">
        <v>1392</v>
      </c>
      <c r="E133" s="47">
        <v>1390</v>
      </c>
      <c r="F133" s="48">
        <v>1400</v>
      </c>
      <c r="G133" s="49">
        <v>1410</v>
      </c>
      <c r="H133" s="50">
        <v>1410</v>
      </c>
      <c r="I133" s="46">
        <f t="shared" ref="I133:I196" si="40">E133-D133</f>
        <v>-2</v>
      </c>
      <c r="J133" s="47">
        <f t="shared" ref="J133:J196" si="41">F133-E133</f>
        <v>10</v>
      </c>
      <c r="K133" s="48">
        <f t="shared" ref="K133:K196" si="42">G133-F133</f>
        <v>10</v>
      </c>
      <c r="L133" s="48">
        <f t="shared" ref="L133:L196" si="43">H133-G133</f>
        <v>0</v>
      </c>
      <c r="M133" s="51">
        <f t="shared" ref="M133:M196" si="44">H133-D133</f>
        <v>18</v>
      </c>
      <c r="N133" s="52">
        <f t="shared" ref="N133:N196" si="45">ROUND((E133-D133)/D133*100,2)</f>
        <v>-0.14000000000000001</v>
      </c>
      <c r="O133" s="53">
        <f t="shared" ref="O133:O196" si="46">ROUND((F133-E133)/E133*100,2)</f>
        <v>0.72</v>
      </c>
      <c r="P133" s="54">
        <f t="shared" ref="P133:P196" si="47">ROUND((G133-F133)/F133*100,2)</f>
        <v>0.71</v>
      </c>
      <c r="Q133" s="54">
        <f t="shared" ref="Q133:Q196" si="48">ROUND((H133-G133)/G133*100,2)</f>
        <v>0</v>
      </c>
      <c r="R133" s="54">
        <f t="shared" ref="R133:R196" si="49">ROUND((H133-D133)/D133*100,2)</f>
        <v>1.29</v>
      </c>
      <c r="S133" s="55">
        <f t="shared" ref="S133:S196" si="50">ROUND(D133/$D$286*100,3)</f>
        <v>2.1000000000000001E-2</v>
      </c>
      <c r="T133" s="56">
        <f t="shared" ref="T133:T196" si="51">ROUND(E133/$E$286*100,3)</f>
        <v>2.1000000000000001E-2</v>
      </c>
      <c r="U133" s="57">
        <f t="shared" ref="U133:U196" si="52">ROUND(F133/$F$286*100,3)</f>
        <v>2.1000000000000001E-2</v>
      </c>
      <c r="V133" s="58">
        <f t="shared" ref="V133:V196" si="53">ROUND(G133/$G$286*100,3)</f>
        <v>0.02</v>
      </c>
      <c r="W133" s="59">
        <f t="shared" ref="W133:W196" si="54">ROUND(H133/$H$286*100,3)</f>
        <v>0.02</v>
      </c>
      <c r="X133" s="60">
        <f t="shared" ref="X133:X196" si="55">RANK(D133,D$5:D$285)</f>
        <v>181</v>
      </c>
      <c r="Y133" s="61">
        <f t="shared" ref="Y133:Y196" si="56">RANK(E133,E$5:E$285)</f>
        <v>182</v>
      </c>
      <c r="Z133" s="62">
        <f t="shared" ref="Z133:Z196" si="57">RANK(F133,F$5:F$285)</f>
        <v>182</v>
      </c>
      <c r="AA133" s="63">
        <f t="shared" ref="AA133:AA196" si="58">RANK(G133,G$5:G$285)</f>
        <v>182</v>
      </c>
      <c r="AB133" s="63">
        <f t="shared" ref="AB133:AB196" si="59">RANK(H133,H$5:H$285)</f>
        <v>183</v>
      </c>
      <c r="AC133" s="60">
        <v>0</v>
      </c>
      <c r="AD133" s="63">
        <v>0</v>
      </c>
      <c r="AE133" s="64">
        <v>2</v>
      </c>
      <c r="AF133" s="65">
        <v>0</v>
      </c>
    </row>
    <row r="134" spans="1:32">
      <c r="A134" s="43">
        <v>4</v>
      </c>
      <c r="B134" s="66" t="s">
        <v>39</v>
      </c>
      <c r="C134" s="67" t="s">
        <v>35</v>
      </c>
      <c r="D134" s="46">
        <v>36648</v>
      </c>
      <c r="E134" s="47">
        <v>36730</v>
      </c>
      <c r="F134" s="48">
        <v>36910</v>
      </c>
      <c r="G134" s="49">
        <v>36940</v>
      </c>
      <c r="H134" s="50">
        <v>37040</v>
      </c>
      <c r="I134" s="46">
        <f t="shared" si="40"/>
        <v>82</v>
      </c>
      <c r="J134" s="47">
        <f t="shared" si="41"/>
        <v>180</v>
      </c>
      <c r="K134" s="48">
        <f t="shared" si="42"/>
        <v>30</v>
      </c>
      <c r="L134" s="48">
        <f t="shared" si="43"/>
        <v>100</v>
      </c>
      <c r="M134" s="51">
        <f t="shared" si="44"/>
        <v>392</v>
      </c>
      <c r="N134" s="52">
        <f t="shared" si="45"/>
        <v>0.22</v>
      </c>
      <c r="O134" s="53">
        <f t="shared" si="46"/>
        <v>0.49</v>
      </c>
      <c r="P134" s="54">
        <f t="shared" si="47"/>
        <v>0.08</v>
      </c>
      <c r="Q134" s="54">
        <f t="shared" si="48"/>
        <v>0.27</v>
      </c>
      <c r="R134" s="54">
        <f t="shared" si="49"/>
        <v>1.07</v>
      </c>
      <c r="S134" s="55">
        <f t="shared" si="50"/>
        <v>0.54500000000000004</v>
      </c>
      <c r="T134" s="56">
        <f t="shared" si="51"/>
        <v>0.54300000000000004</v>
      </c>
      <c r="U134" s="57">
        <f t="shared" si="52"/>
        <v>0.54100000000000004</v>
      </c>
      <c r="V134" s="58">
        <f t="shared" si="53"/>
        <v>0.53700000000000003</v>
      </c>
      <c r="W134" s="59">
        <f t="shared" si="54"/>
        <v>0.53200000000000003</v>
      </c>
      <c r="X134" s="60">
        <f t="shared" si="55"/>
        <v>28</v>
      </c>
      <c r="Y134" s="61">
        <f t="shared" si="56"/>
        <v>29</v>
      </c>
      <c r="Z134" s="62">
        <f t="shared" si="57"/>
        <v>29</v>
      </c>
      <c r="AA134" s="63">
        <f t="shared" si="58"/>
        <v>29</v>
      </c>
      <c r="AB134" s="63">
        <f t="shared" si="59"/>
        <v>30</v>
      </c>
      <c r="AC134" s="60">
        <v>64</v>
      </c>
      <c r="AD134" s="63">
        <v>104</v>
      </c>
      <c r="AE134" s="64">
        <v>0</v>
      </c>
      <c r="AF134" s="65">
        <v>0</v>
      </c>
    </row>
    <row r="135" spans="1:32">
      <c r="A135" s="43">
        <v>4</v>
      </c>
      <c r="B135" s="66" t="s">
        <v>213</v>
      </c>
      <c r="C135" s="67" t="s">
        <v>207</v>
      </c>
      <c r="D135" s="46">
        <v>438</v>
      </c>
      <c r="E135" s="47">
        <v>440</v>
      </c>
      <c r="F135" s="48">
        <v>440</v>
      </c>
      <c r="G135" s="49">
        <v>440</v>
      </c>
      <c r="H135" s="50">
        <v>445</v>
      </c>
      <c r="I135" s="46">
        <f t="shared" si="40"/>
        <v>2</v>
      </c>
      <c r="J135" s="47">
        <f t="shared" si="41"/>
        <v>0</v>
      </c>
      <c r="K135" s="48">
        <f t="shared" si="42"/>
        <v>0</v>
      </c>
      <c r="L135" s="48">
        <f t="shared" si="43"/>
        <v>5</v>
      </c>
      <c r="M135" s="51">
        <f t="shared" si="44"/>
        <v>7</v>
      </c>
      <c r="N135" s="52">
        <f t="shared" si="45"/>
        <v>0.46</v>
      </c>
      <c r="O135" s="53">
        <f t="shared" si="46"/>
        <v>0</v>
      </c>
      <c r="P135" s="54">
        <f t="shared" si="47"/>
        <v>0</v>
      </c>
      <c r="Q135" s="54">
        <f t="shared" si="48"/>
        <v>1.1399999999999999</v>
      </c>
      <c r="R135" s="54">
        <f t="shared" si="49"/>
        <v>1.6</v>
      </c>
      <c r="S135" s="55">
        <f t="shared" si="50"/>
        <v>7.0000000000000001E-3</v>
      </c>
      <c r="T135" s="56">
        <f t="shared" si="51"/>
        <v>7.0000000000000001E-3</v>
      </c>
      <c r="U135" s="57">
        <f t="shared" si="52"/>
        <v>6.0000000000000001E-3</v>
      </c>
      <c r="V135" s="58">
        <f t="shared" si="53"/>
        <v>6.0000000000000001E-3</v>
      </c>
      <c r="W135" s="59">
        <f t="shared" si="54"/>
        <v>6.0000000000000001E-3</v>
      </c>
      <c r="X135" s="60">
        <f t="shared" si="55"/>
        <v>241</v>
      </c>
      <c r="Y135" s="61">
        <f t="shared" si="56"/>
        <v>241</v>
      </c>
      <c r="Z135" s="62">
        <f t="shared" si="57"/>
        <v>241</v>
      </c>
      <c r="AA135" s="63">
        <f t="shared" si="58"/>
        <v>241</v>
      </c>
      <c r="AB135" s="63">
        <f t="shared" si="59"/>
        <v>239</v>
      </c>
      <c r="AC135" s="60">
        <v>0</v>
      </c>
      <c r="AD135" s="63">
        <v>0</v>
      </c>
      <c r="AE135" s="64">
        <v>0</v>
      </c>
      <c r="AF135" s="65">
        <v>0</v>
      </c>
    </row>
    <row r="136" spans="1:32">
      <c r="A136" s="43">
        <v>4</v>
      </c>
      <c r="B136" s="66" t="s">
        <v>277</v>
      </c>
      <c r="C136" s="67" t="s">
        <v>272</v>
      </c>
      <c r="D136" s="46">
        <v>11951</v>
      </c>
      <c r="E136" s="47">
        <v>12060</v>
      </c>
      <c r="F136" s="48">
        <v>12340</v>
      </c>
      <c r="G136" s="49">
        <v>12730</v>
      </c>
      <c r="H136" s="50">
        <v>12920</v>
      </c>
      <c r="I136" s="46">
        <f t="shared" si="40"/>
        <v>109</v>
      </c>
      <c r="J136" s="47">
        <f t="shared" si="41"/>
        <v>280</v>
      </c>
      <c r="K136" s="48">
        <f t="shared" si="42"/>
        <v>390</v>
      </c>
      <c r="L136" s="48">
        <f t="shared" si="43"/>
        <v>190</v>
      </c>
      <c r="M136" s="51">
        <f t="shared" si="44"/>
        <v>969</v>
      </c>
      <c r="N136" s="52">
        <f t="shared" si="45"/>
        <v>0.91</v>
      </c>
      <c r="O136" s="53">
        <f t="shared" si="46"/>
        <v>2.3199999999999998</v>
      </c>
      <c r="P136" s="54">
        <f t="shared" si="47"/>
        <v>3.16</v>
      </c>
      <c r="Q136" s="54">
        <f t="shared" si="48"/>
        <v>1.49</v>
      </c>
      <c r="R136" s="54">
        <f t="shared" si="49"/>
        <v>8.11</v>
      </c>
      <c r="S136" s="55">
        <f t="shared" si="50"/>
        <v>0.17799999999999999</v>
      </c>
      <c r="T136" s="56">
        <f t="shared" si="51"/>
        <v>0.17799999999999999</v>
      </c>
      <c r="U136" s="57">
        <f t="shared" si="52"/>
        <v>0.18099999999999999</v>
      </c>
      <c r="V136" s="58">
        <f t="shared" si="53"/>
        <v>0.185</v>
      </c>
      <c r="W136" s="59">
        <f t="shared" si="54"/>
        <v>0.185</v>
      </c>
      <c r="X136" s="60">
        <f t="shared" si="55"/>
        <v>67</v>
      </c>
      <c r="Y136" s="61">
        <f t="shared" si="56"/>
        <v>68</v>
      </c>
      <c r="Z136" s="62">
        <f t="shared" si="57"/>
        <v>68</v>
      </c>
      <c r="AA136" s="63">
        <f t="shared" si="58"/>
        <v>68</v>
      </c>
      <c r="AB136" s="63">
        <f t="shared" si="59"/>
        <v>68</v>
      </c>
      <c r="AC136" s="60">
        <v>19</v>
      </c>
      <c r="AD136" s="63">
        <v>0</v>
      </c>
      <c r="AE136" s="64">
        <v>19</v>
      </c>
      <c r="AF136" s="65">
        <v>0</v>
      </c>
    </row>
    <row r="137" spans="1:32">
      <c r="A137" s="43">
        <v>4</v>
      </c>
      <c r="B137" s="66" t="s">
        <v>229</v>
      </c>
      <c r="C137" s="67" t="s">
        <v>219</v>
      </c>
      <c r="D137" s="46">
        <v>35836</v>
      </c>
      <c r="E137" s="47">
        <v>35860</v>
      </c>
      <c r="F137" s="48">
        <v>35900</v>
      </c>
      <c r="G137" s="49">
        <v>35960</v>
      </c>
      <c r="H137" s="50">
        <v>36030</v>
      </c>
      <c r="I137" s="46">
        <f t="shared" si="40"/>
        <v>24</v>
      </c>
      <c r="J137" s="47">
        <f t="shared" si="41"/>
        <v>40</v>
      </c>
      <c r="K137" s="48">
        <f t="shared" si="42"/>
        <v>60</v>
      </c>
      <c r="L137" s="48">
        <f t="shared" si="43"/>
        <v>70</v>
      </c>
      <c r="M137" s="51">
        <f t="shared" si="44"/>
        <v>194</v>
      </c>
      <c r="N137" s="52">
        <f t="shared" si="45"/>
        <v>7.0000000000000007E-2</v>
      </c>
      <c r="O137" s="53">
        <f t="shared" si="46"/>
        <v>0.11</v>
      </c>
      <c r="P137" s="54">
        <f t="shared" si="47"/>
        <v>0.17</v>
      </c>
      <c r="Q137" s="54">
        <f t="shared" si="48"/>
        <v>0.19</v>
      </c>
      <c r="R137" s="54">
        <f t="shared" si="49"/>
        <v>0.54</v>
      </c>
      <c r="S137" s="55">
        <f t="shared" si="50"/>
        <v>0.53300000000000003</v>
      </c>
      <c r="T137" s="56">
        <f t="shared" si="51"/>
        <v>0.53</v>
      </c>
      <c r="U137" s="57">
        <f t="shared" si="52"/>
        <v>0.52700000000000002</v>
      </c>
      <c r="V137" s="58">
        <f t="shared" si="53"/>
        <v>0.52200000000000002</v>
      </c>
      <c r="W137" s="59">
        <f t="shared" si="54"/>
        <v>0.51700000000000002</v>
      </c>
      <c r="X137" s="60">
        <f t="shared" si="55"/>
        <v>29</v>
      </c>
      <c r="Y137" s="61">
        <f t="shared" si="56"/>
        <v>30</v>
      </c>
      <c r="Z137" s="62">
        <f t="shared" si="57"/>
        <v>30</v>
      </c>
      <c r="AA137" s="63">
        <f t="shared" si="58"/>
        <v>30</v>
      </c>
      <c r="AB137" s="63">
        <f t="shared" si="59"/>
        <v>31</v>
      </c>
      <c r="AC137" s="60">
        <v>0</v>
      </c>
      <c r="AD137" s="63">
        <v>0</v>
      </c>
      <c r="AE137" s="64">
        <v>0</v>
      </c>
      <c r="AF137" s="65">
        <v>0</v>
      </c>
    </row>
    <row r="138" spans="1:32">
      <c r="A138" s="43">
        <v>4</v>
      </c>
      <c r="B138" s="66" t="s">
        <v>300</v>
      </c>
      <c r="C138" s="67" t="s">
        <v>296</v>
      </c>
      <c r="D138" s="46">
        <v>2286</v>
      </c>
      <c r="E138" s="47">
        <v>2290</v>
      </c>
      <c r="F138" s="48">
        <v>2290</v>
      </c>
      <c r="G138" s="49">
        <v>2305</v>
      </c>
      <c r="H138" s="50">
        <v>2310</v>
      </c>
      <c r="I138" s="46">
        <f t="shared" si="40"/>
        <v>4</v>
      </c>
      <c r="J138" s="47">
        <f t="shared" si="41"/>
        <v>0</v>
      </c>
      <c r="K138" s="48">
        <f t="shared" si="42"/>
        <v>15</v>
      </c>
      <c r="L138" s="48">
        <f t="shared" si="43"/>
        <v>5</v>
      </c>
      <c r="M138" s="51">
        <f t="shared" si="44"/>
        <v>24</v>
      </c>
      <c r="N138" s="52">
        <f t="shared" si="45"/>
        <v>0.17</v>
      </c>
      <c r="O138" s="53">
        <f t="shared" si="46"/>
        <v>0</v>
      </c>
      <c r="P138" s="54">
        <f t="shared" si="47"/>
        <v>0.66</v>
      </c>
      <c r="Q138" s="54">
        <f t="shared" si="48"/>
        <v>0.22</v>
      </c>
      <c r="R138" s="54">
        <f t="shared" si="49"/>
        <v>1.05</v>
      </c>
      <c r="S138" s="55">
        <f t="shared" si="50"/>
        <v>3.4000000000000002E-2</v>
      </c>
      <c r="T138" s="56">
        <f t="shared" si="51"/>
        <v>3.4000000000000002E-2</v>
      </c>
      <c r="U138" s="57">
        <f t="shared" si="52"/>
        <v>3.4000000000000002E-2</v>
      </c>
      <c r="V138" s="58">
        <f t="shared" si="53"/>
        <v>3.3000000000000002E-2</v>
      </c>
      <c r="W138" s="59">
        <f t="shared" si="54"/>
        <v>3.3000000000000002E-2</v>
      </c>
      <c r="X138" s="60">
        <f t="shared" si="55"/>
        <v>154</v>
      </c>
      <c r="Y138" s="61">
        <f t="shared" si="56"/>
        <v>154</v>
      </c>
      <c r="Z138" s="62">
        <f t="shared" si="57"/>
        <v>154</v>
      </c>
      <c r="AA138" s="63">
        <f t="shared" si="58"/>
        <v>154</v>
      </c>
      <c r="AB138" s="63">
        <f t="shared" si="59"/>
        <v>155</v>
      </c>
      <c r="AC138" s="60">
        <v>0</v>
      </c>
      <c r="AD138" s="63">
        <v>0</v>
      </c>
      <c r="AE138" s="64">
        <v>0</v>
      </c>
      <c r="AF138" s="65">
        <v>0</v>
      </c>
    </row>
    <row r="139" spans="1:32">
      <c r="A139" s="43">
        <v>4</v>
      </c>
      <c r="B139" s="66" t="s">
        <v>288</v>
      </c>
      <c r="C139" s="67" t="s">
        <v>280</v>
      </c>
      <c r="D139" s="46">
        <v>203</v>
      </c>
      <c r="E139" s="47">
        <v>205</v>
      </c>
      <c r="F139" s="48">
        <v>205</v>
      </c>
      <c r="G139" s="49">
        <v>205</v>
      </c>
      <c r="H139" s="50">
        <v>205</v>
      </c>
      <c r="I139" s="46">
        <f t="shared" si="40"/>
        <v>2</v>
      </c>
      <c r="J139" s="47">
        <f t="shared" si="41"/>
        <v>0</v>
      </c>
      <c r="K139" s="48">
        <f t="shared" si="42"/>
        <v>0</v>
      </c>
      <c r="L139" s="48">
        <f t="shared" si="43"/>
        <v>0</v>
      </c>
      <c r="M139" s="51">
        <f t="shared" si="44"/>
        <v>2</v>
      </c>
      <c r="N139" s="52">
        <f t="shared" si="45"/>
        <v>0.99</v>
      </c>
      <c r="O139" s="53">
        <f t="shared" si="46"/>
        <v>0</v>
      </c>
      <c r="P139" s="54">
        <f t="shared" si="47"/>
        <v>0</v>
      </c>
      <c r="Q139" s="54">
        <f t="shared" si="48"/>
        <v>0</v>
      </c>
      <c r="R139" s="54">
        <f t="shared" si="49"/>
        <v>0.99</v>
      </c>
      <c r="S139" s="55">
        <f t="shared" si="50"/>
        <v>3.0000000000000001E-3</v>
      </c>
      <c r="T139" s="56">
        <f t="shared" si="51"/>
        <v>3.0000000000000001E-3</v>
      </c>
      <c r="U139" s="57">
        <f t="shared" si="52"/>
        <v>3.0000000000000001E-3</v>
      </c>
      <c r="V139" s="58">
        <f t="shared" si="53"/>
        <v>3.0000000000000001E-3</v>
      </c>
      <c r="W139" s="59">
        <f t="shared" si="54"/>
        <v>3.0000000000000001E-3</v>
      </c>
      <c r="X139" s="60">
        <f t="shared" si="55"/>
        <v>268</v>
      </c>
      <c r="Y139" s="61">
        <f t="shared" si="56"/>
        <v>266</v>
      </c>
      <c r="Z139" s="62">
        <f t="shared" si="57"/>
        <v>267</v>
      </c>
      <c r="AA139" s="63">
        <f t="shared" si="58"/>
        <v>267</v>
      </c>
      <c r="AB139" s="63">
        <f t="shared" si="59"/>
        <v>266</v>
      </c>
      <c r="AC139" s="60">
        <v>0</v>
      </c>
      <c r="AD139" s="63">
        <v>0</v>
      </c>
      <c r="AE139" s="64">
        <v>0</v>
      </c>
      <c r="AF139" s="65">
        <v>0</v>
      </c>
    </row>
    <row r="140" spans="1:32">
      <c r="A140" s="43">
        <v>4</v>
      </c>
      <c r="B140" s="66" t="s">
        <v>44</v>
      </c>
      <c r="C140" s="67" t="s">
        <v>40</v>
      </c>
      <c r="D140" s="46">
        <v>320</v>
      </c>
      <c r="E140" s="47">
        <v>320</v>
      </c>
      <c r="F140" s="48">
        <v>325</v>
      </c>
      <c r="G140" s="49">
        <v>325</v>
      </c>
      <c r="H140" s="50">
        <v>325</v>
      </c>
      <c r="I140" s="46">
        <f t="shared" si="40"/>
        <v>0</v>
      </c>
      <c r="J140" s="47">
        <f t="shared" si="41"/>
        <v>5</v>
      </c>
      <c r="K140" s="48">
        <f t="shared" si="42"/>
        <v>0</v>
      </c>
      <c r="L140" s="48">
        <f t="shared" si="43"/>
        <v>0</v>
      </c>
      <c r="M140" s="51">
        <f t="shared" si="44"/>
        <v>5</v>
      </c>
      <c r="N140" s="52">
        <f t="shared" si="45"/>
        <v>0</v>
      </c>
      <c r="O140" s="53">
        <f t="shared" si="46"/>
        <v>1.56</v>
      </c>
      <c r="P140" s="54">
        <f t="shared" si="47"/>
        <v>0</v>
      </c>
      <c r="Q140" s="54">
        <f t="shared" si="48"/>
        <v>0</v>
      </c>
      <c r="R140" s="54">
        <f t="shared" si="49"/>
        <v>1.56</v>
      </c>
      <c r="S140" s="55">
        <f t="shared" si="50"/>
        <v>5.0000000000000001E-3</v>
      </c>
      <c r="T140" s="56">
        <f t="shared" si="51"/>
        <v>5.0000000000000001E-3</v>
      </c>
      <c r="U140" s="57">
        <f t="shared" si="52"/>
        <v>5.0000000000000001E-3</v>
      </c>
      <c r="V140" s="58">
        <f t="shared" si="53"/>
        <v>5.0000000000000001E-3</v>
      </c>
      <c r="W140" s="59">
        <f t="shared" si="54"/>
        <v>5.0000000000000001E-3</v>
      </c>
      <c r="X140" s="60">
        <f t="shared" si="55"/>
        <v>248</v>
      </c>
      <c r="Y140" s="61">
        <f t="shared" si="56"/>
        <v>248</v>
      </c>
      <c r="Z140" s="62">
        <f t="shared" si="57"/>
        <v>248</v>
      </c>
      <c r="AA140" s="63">
        <f t="shared" si="58"/>
        <v>248</v>
      </c>
      <c r="AB140" s="63">
        <f t="shared" si="59"/>
        <v>249</v>
      </c>
      <c r="AC140" s="60">
        <v>0</v>
      </c>
      <c r="AD140" s="63">
        <v>0</v>
      </c>
      <c r="AE140" s="64">
        <v>0</v>
      </c>
      <c r="AF140" s="65">
        <v>0</v>
      </c>
    </row>
    <row r="141" spans="1:32">
      <c r="A141" s="43">
        <v>4</v>
      </c>
      <c r="B141" s="66" t="s">
        <v>108</v>
      </c>
      <c r="C141" s="67" t="s">
        <v>87</v>
      </c>
      <c r="D141" s="46">
        <v>22684</v>
      </c>
      <c r="E141" s="47">
        <v>22930</v>
      </c>
      <c r="F141" s="48">
        <v>23340</v>
      </c>
      <c r="G141" s="49">
        <v>23910</v>
      </c>
      <c r="H141" s="50">
        <v>24230</v>
      </c>
      <c r="I141" s="46">
        <f t="shared" si="40"/>
        <v>246</v>
      </c>
      <c r="J141" s="47">
        <f t="shared" si="41"/>
        <v>410</v>
      </c>
      <c r="K141" s="48">
        <f t="shared" si="42"/>
        <v>570</v>
      </c>
      <c r="L141" s="48">
        <f t="shared" si="43"/>
        <v>320</v>
      </c>
      <c r="M141" s="51">
        <f t="shared" si="44"/>
        <v>1546</v>
      </c>
      <c r="N141" s="52">
        <f t="shared" si="45"/>
        <v>1.08</v>
      </c>
      <c r="O141" s="53">
        <f t="shared" si="46"/>
        <v>1.79</v>
      </c>
      <c r="P141" s="54">
        <f t="shared" si="47"/>
        <v>2.44</v>
      </c>
      <c r="Q141" s="54">
        <f t="shared" si="48"/>
        <v>1.34</v>
      </c>
      <c r="R141" s="54">
        <f t="shared" si="49"/>
        <v>6.82</v>
      </c>
      <c r="S141" s="55">
        <f t="shared" si="50"/>
        <v>0.33700000000000002</v>
      </c>
      <c r="T141" s="56">
        <f t="shared" si="51"/>
        <v>0.33900000000000002</v>
      </c>
      <c r="U141" s="57">
        <f t="shared" si="52"/>
        <v>0.34200000000000003</v>
      </c>
      <c r="V141" s="58">
        <f t="shared" si="53"/>
        <v>0.34699999999999998</v>
      </c>
      <c r="W141" s="59">
        <f t="shared" si="54"/>
        <v>0.34799999999999998</v>
      </c>
      <c r="X141" s="60">
        <f t="shared" si="55"/>
        <v>43</v>
      </c>
      <c r="Y141" s="61">
        <f t="shared" si="56"/>
        <v>42</v>
      </c>
      <c r="Z141" s="62">
        <f t="shared" si="57"/>
        <v>41</v>
      </c>
      <c r="AA141" s="63">
        <f t="shared" si="58"/>
        <v>41</v>
      </c>
      <c r="AB141" s="63">
        <f t="shared" si="59"/>
        <v>41</v>
      </c>
      <c r="AC141" s="60">
        <v>0</v>
      </c>
      <c r="AD141" s="63">
        <v>0</v>
      </c>
      <c r="AE141" s="64">
        <v>0</v>
      </c>
      <c r="AF141" s="65">
        <v>0</v>
      </c>
    </row>
    <row r="142" spans="1:32">
      <c r="A142" s="43">
        <v>4</v>
      </c>
      <c r="B142" s="66" t="s">
        <v>255</v>
      </c>
      <c r="C142" s="67" t="s">
        <v>251</v>
      </c>
      <c r="D142" s="46">
        <v>183</v>
      </c>
      <c r="E142" s="47">
        <v>174</v>
      </c>
      <c r="F142" s="48">
        <v>175</v>
      </c>
      <c r="G142" s="49">
        <v>175</v>
      </c>
      <c r="H142" s="50">
        <v>180</v>
      </c>
      <c r="I142" s="46">
        <f t="shared" si="40"/>
        <v>-9</v>
      </c>
      <c r="J142" s="47">
        <f t="shared" si="41"/>
        <v>1</v>
      </c>
      <c r="K142" s="48">
        <f t="shared" si="42"/>
        <v>0</v>
      </c>
      <c r="L142" s="48">
        <f t="shared" si="43"/>
        <v>5</v>
      </c>
      <c r="M142" s="51">
        <f t="shared" si="44"/>
        <v>-3</v>
      </c>
      <c r="N142" s="52">
        <f t="shared" si="45"/>
        <v>-4.92</v>
      </c>
      <c r="O142" s="53">
        <f t="shared" si="46"/>
        <v>0.56999999999999995</v>
      </c>
      <c r="P142" s="54">
        <f t="shared" si="47"/>
        <v>0</v>
      </c>
      <c r="Q142" s="54">
        <f t="shared" si="48"/>
        <v>2.86</v>
      </c>
      <c r="R142" s="54">
        <f t="shared" si="49"/>
        <v>-1.64</v>
      </c>
      <c r="S142" s="55">
        <f t="shared" si="50"/>
        <v>3.0000000000000001E-3</v>
      </c>
      <c r="T142" s="56">
        <f t="shared" si="51"/>
        <v>3.0000000000000001E-3</v>
      </c>
      <c r="U142" s="57">
        <f t="shared" si="52"/>
        <v>3.0000000000000001E-3</v>
      </c>
      <c r="V142" s="58">
        <f t="shared" si="53"/>
        <v>3.0000000000000001E-3</v>
      </c>
      <c r="W142" s="59">
        <f t="shared" si="54"/>
        <v>3.0000000000000001E-3</v>
      </c>
      <c r="X142" s="60">
        <f t="shared" si="55"/>
        <v>272</v>
      </c>
      <c r="Y142" s="61">
        <f t="shared" si="56"/>
        <v>274</v>
      </c>
      <c r="Z142" s="62">
        <f t="shared" si="57"/>
        <v>273</v>
      </c>
      <c r="AA142" s="63">
        <f t="shared" si="58"/>
        <v>273</v>
      </c>
      <c r="AB142" s="63">
        <f t="shared" si="59"/>
        <v>273</v>
      </c>
      <c r="AC142" s="60">
        <v>0</v>
      </c>
      <c r="AD142" s="63">
        <v>0</v>
      </c>
      <c r="AE142" s="64">
        <v>0</v>
      </c>
      <c r="AF142" s="65">
        <v>0</v>
      </c>
    </row>
    <row r="143" spans="1:32">
      <c r="A143" s="43">
        <v>4</v>
      </c>
      <c r="B143" s="66" t="s">
        <v>230</v>
      </c>
      <c r="C143" s="67" t="s">
        <v>219</v>
      </c>
      <c r="D143" s="46">
        <v>60020</v>
      </c>
      <c r="E143" s="47">
        <v>60660</v>
      </c>
      <c r="F143" s="48">
        <v>61360</v>
      </c>
      <c r="G143" s="49">
        <v>62100</v>
      </c>
      <c r="H143" s="50">
        <v>62600</v>
      </c>
      <c r="I143" s="46">
        <f t="shared" si="40"/>
        <v>640</v>
      </c>
      <c r="J143" s="47">
        <f t="shared" si="41"/>
        <v>700</v>
      </c>
      <c r="K143" s="48">
        <f t="shared" si="42"/>
        <v>740</v>
      </c>
      <c r="L143" s="48">
        <f t="shared" si="43"/>
        <v>500</v>
      </c>
      <c r="M143" s="51">
        <f t="shared" si="44"/>
        <v>2580</v>
      </c>
      <c r="N143" s="52">
        <f t="shared" si="45"/>
        <v>1.07</v>
      </c>
      <c r="O143" s="53">
        <f t="shared" si="46"/>
        <v>1.1499999999999999</v>
      </c>
      <c r="P143" s="54">
        <f t="shared" si="47"/>
        <v>1.21</v>
      </c>
      <c r="Q143" s="54">
        <f t="shared" si="48"/>
        <v>0.81</v>
      </c>
      <c r="R143" s="54">
        <f t="shared" si="49"/>
        <v>4.3</v>
      </c>
      <c r="S143" s="55">
        <f t="shared" si="50"/>
        <v>0.89300000000000002</v>
      </c>
      <c r="T143" s="56">
        <f t="shared" si="51"/>
        <v>0.89600000000000002</v>
      </c>
      <c r="U143" s="57">
        <f t="shared" si="52"/>
        <v>0.9</v>
      </c>
      <c r="V143" s="58">
        <f t="shared" si="53"/>
        <v>0.90200000000000002</v>
      </c>
      <c r="W143" s="59">
        <f t="shared" si="54"/>
        <v>0.89800000000000002</v>
      </c>
      <c r="X143" s="60">
        <f t="shared" si="55"/>
        <v>15</v>
      </c>
      <c r="Y143" s="61">
        <f t="shared" si="56"/>
        <v>16</v>
      </c>
      <c r="Z143" s="62">
        <f t="shared" si="57"/>
        <v>17</v>
      </c>
      <c r="AA143" s="63">
        <f t="shared" si="58"/>
        <v>17</v>
      </c>
      <c r="AB143" s="63">
        <f t="shared" si="59"/>
        <v>17</v>
      </c>
      <c r="AC143" s="60">
        <v>0</v>
      </c>
      <c r="AD143" s="63">
        <v>0</v>
      </c>
      <c r="AE143" s="64">
        <v>0</v>
      </c>
      <c r="AF143" s="65">
        <v>0</v>
      </c>
    </row>
    <row r="144" spans="1:32">
      <c r="A144" s="43">
        <v>4</v>
      </c>
      <c r="B144" s="66" t="s">
        <v>64</v>
      </c>
      <c r="C144" s="67" t="s">
        <v>56</v>
      </c>
      <c r="D144" s="46">
        <v>4437</v>
      </c>
      <c r="E144" s="47">
        <v>4460</v>
      </c>
      <c r="F144" s="48">
        <v>4495</v>
      </c>
      <c r="G144" s="49">
        <v>4540</v>
      </c>
      <c r="H144" s="50">
        <v>4460</v>
      </c>
      <c r="I144" s="46">
        <f t="shared" si="40"/>
        <v>23</v>
      </c>
      <c r="J144" s="47">
        <f t="shared" si="41"/>
        <v>35</v>
      </c>
      <c r="K144" s="48">
        <f t="shared" si="42"/>
        <v>45</v>
      </c>
      <c r="L144" s="48">
        <f t="shared" si="43"/>
        <v>-80</v>
      </c>
      <c r="M144" s="51">
        <f t="shared" si="44"/>
        <v>23</v>
      </c>
      <c r="N144" s="52">
        <f t="shared" si="45"/>
        <v>0.52</v>
      </c>
      <c r="O144" s="53">
        <f t="shared" si="46"/>
        <v>0.78</v>
      </c>
      <c r="P144" s="54">
        <f t="shared" si="47"/>
        <v>1</v>
      </c>
      <c r="Q144" s="54">
        <f t="shared" si="48"/>
        <v>-1.76</v>
      </c>
      <c r="R144" s="54">
        <f t="shared" si="49"/>
        <v>0.52</v>
      </c>
      <c r="S144" s="55">
        <f t="shared" si="50"/>
        <v>6.6000000000000003E-2</v>
      </c>
      <c r="T144" s="56">
        <f t="shared" si="51"/>
        <v>6.6000000000000003E-2</v>
      </c>
      <c r="U144" s="57">
        <f t="shared" si="52"/>
        <v>6.6000000000000003E-2</v>
      </c>
      <c r="V144" s="58">
        <f t="shared" si="53"/>
        <v>6.6000000000000003E-2</v>
      </c>
      <c r="W144" s="59">
        <f t="shared" si="54"/>
        <v>6.4000000000000001E-2</v>
      </c>
      <c r="X144" s="60">
        <f t="shared" si="55"/>
        <v>123</v>
      </c>
      <c r="Y144" s="61">
        <f t="shared" si="56"/>
        <v>124</v>
      </c>
      <c r="Z144" s="62">
        <f t="shared" si="57"/>
        <v>124</v>
      </c>
      <c r="AA144" s="63">
        <f t="shared" si="58"/>
        <v>124</v>
      </c>
      <c r="AB144" s="63">
        <f t="shared" si="59"/>
        <v>124</v>
      </c>
      <c r="AC144" s="60">
        <v>0</v>
      </c>
      <c r="AD144" s="63">
        <v>0</v>
      </c>
      <c r="AE144" s="64">
        <v>0</v>
      </c>
      <c r="AF144" s="65">
        <v>0</v>
      </c>
    </row>
    <row r="145" spans="1:32">
      <c r="A145" s="43">
        <v>4</v>
      </c>
      <c r="B145" s="66" t="s">
        <v>76</v>
      </c>
      <c r="C145" s="67" t="s">
        <v>71</v>
      </c>
      <c r="D145" s="46">
        <v>1653</v>
      </c>
      <c r="E145" s="47">
        <v>1655</v>
      </c>
      <c r="F145" s="48">
        <v>1655</v>
      </c>
      <c r="G145" s="49">
        <v>1655</v>
      </c>
      <c r="H145" s="50">
        <v>1660</v>
      </c>
      <c r="I145" s="46">
        <f t="shared" si="40"/>
        <v>2</v>
      </c>
      <c r="J145" s="47">
        <f t="shared" si="41"/>
        <v>0</v>
      </c>
      <c r="K145" s="48">
        <f t="shared" si="42"/>
        <v>0</v>
      </c>
      <c r="L145" s="48">
        <f t="shared" si="43"/>
        <v>5</v>
      </c>
      <c r="M145" s="51">
        <f t="shared" si="44"/>
        <v>7</v>
      </c>
      <c r="N145" s="52">
        <f t="shared" si="45"/>
        <v>0.12</v>
      </c>
      <c r="O145" s="53">
        <f t="shared" si="46"/>
        <v>0</v>
      </c>
      <c r="P145" s="54">
        <f t="shared" si="47"/>
        <v>0</v>
      </c>
      <c r="Q145" s="54">
        <f t="shared" si="48"/>
        <v>0.3</v>
      </c>
      <c r="R145" s="54">
        <f t="shared" si="49"/>
        <v>0.42</v>
      </c>
      <c r="S145" s="55">
        <f t="shared" si="50"/>
        <v>2.5000000000000001E-2</v>
      </c>
      <c r="T145" s="56">
        <f t="shared" si="51"/>
        <v>2.4E-2</v>
      </c>
      <c r="U145" s="57">
        <f t="shared" si="52"/>
        <v>2.4E-2</v>
      </c>
      <c r="V145" s="58">
        <f t="shared" si="53"/>
        <v>2.4E-2</v>
      </c>
      <c r="W145" s="59">
        <f t="shared" si="54"/>
        <v>2.4E-2</v>
      </c>
      <c r="X145" s="60">
        <f t="shared" si="55"/>
        <v>173</v>
      </c>
      <c r="Y145" s="61">
        <f t="shared" si="56"/>
        <v>173</v>
      </c>
      <c r="Z145" s="62">
        <f t="shared" si="57"/>
        <v>173</v>
      </c>
      <c r="AA145" s="63">
        <f t="shared" si="58"/>
        <v>173</v>
      </c>
      <c r="AB145" s="63">
        <f t="shared" si="59"/>
        <v>173</v>
      </c>
      <c r="AC145" s="60">
        <v>0</v>
      </c>
      <c r="AD145" s="63">
        <v>0</v>
      </c>
      <c r="AE145" s="64">
        <v>0</v>
      </c>
      <c r="AF145" s="65">
        <v>0</v>
      </c>
    </row>
    <row r="146" spans="1:32">
      <c r="A146" s="43">
        <v>4</v>
      </c>
      <c r="B146" s="66" t="s">
        <v>245</v>
      </c>
      <c r="C146" s="67" t="s">
        <v>238</v>
      </c>
      <c r="D146" s="46">
        <v>5060</v>
      </c>
      <c r="E146" s="47">
        <v>4910</v>
      </c>
      <c r="F146" s="48">
        <v>4920</v>
      </c>
      <c r="G146" s="49">
        <v>4945</v>
      </c>
      <c r="H146" s="50">
        <v>4965</v>
      </c>
      <c r="I146" s="46">
        <f t="shared" si="40"/>
        <v>-150</v>
      </c>
      <c r="J146" s="47">
        <f t="shared" si="41"/>
        <v>10</v>
      </c>
      <c r="K146" s="48">
        <f t="shared" si="42"/>
        <v>25</v>
      </c>
      <c r="L146" s="48">
        <f t="shared" si="43"/>
        <v>20</v>
      </c>
      <c r="M146" s="51">
        <f t="shared" si="44"/>
        <v>-95</v>
      </c>
      <c r="N146" s="52">
        <f t="shared" si="45"/>
        <v>-2.96</v>
      </c>
      <c r="O146" s="53">
        <f t="shared" si="46"/>
        <v>0.2</v>
      </c>
      <c r="P146" s="54">
        <f t="shared" si="47"/>
        <v>0.51</v>
      </c>
      <c r="Q146" s="54">
        <f t="shared" si="48"/>
        <v>0.4</v>
      </c>
      <c r="R146" s="54">
        <f t="shared" si="49"/>
        <v>-1.88</v>
      </c>
      <c r="S146" s="55">
        <f t="shared" si="50"/>
        <v>7.4999999999999997E-2</v>
      </c>
      <c r="T146" s="56">
        <f t="shared" si="51"/>
        <v>7.2999999999999995E-2</v>
      </c>
      <c r="U146" s="57">
        <f t="shared" si="52"/>
        <v>7.1999999999999995E-2</v>
      </c>
      <c r="V146" s="58">
        <f t="shared" si="53"/>
        <v>7.1999999999999995E-2</v>
      </c>
      <c r="W146" s="59">
        <f t="shared" si="54"/>
        <v>7.0999999999999994E-2</v>
      </c>
      <c r="X146" s="60">
        <f t="shared" si="55"/>
        <v>116</v>
      </c>
      <c r="Y146" s="61">
        <f t="shared" si="56"/>
        <v>119</v>
      </c>
      <c r="Z146" s="62">
        <f t="shared" si="57"/>
        <v>119</v>
      </c>
      <c r="AA146" s="63">
        <f t="shared" si="58"/>
        <v>119</v>
      </c>
      <c r="AB146" s="63">
        <f t="shared" si="59"/>
        <v>119</v>
      </c>
      <c r="AC146" s="60">
        <v>0</v>
      </c>
      <c r="AD146" s="63">
        <v>0</v>
      </c>
      <c r="AE146" s="64">
        <v>0</v>
      </c>
      <c r="AF146" s="65">
        <v>0</v>
      </c>
    </row>
    <row r="147" spans="1:32">
      <c r="A147" s="43">
        <v>4</v>
      </c>
      <c r="B147" s="66" t="s">
        <v>109</v>
      </c>
      <c r="C147" s="67" t="s">
        <v>87</v>
      </c>
      <c r="D147" s="46">
        <v>2969</v>
      </c>
      <c r="E147" s="47">
        <v>2970</v>
      </c>
      <c r="F147" s="48">
        <v>2990</v>
      </c>
      <c r="G147" s="49">
        <v>3000</v>
      </c>
      <c r="H147" s="50">
        <v>3055</v>
      </c>
      <c r="I147" s="46">
        <f t="shared" si="40"/>
        <v>1</v>
      </c>
      <c r="J147" s="47">
        <f t="shared" si="41"/>
        <v>20</v>
      </c>
      <c r="K147" s="48">
        <f t="shared" si="42"/>
        <v>10</v>
      </c>
      <c r="L147" s="48">
        <f t="shared" si="43"/>
        <v>55</v>
      </c>
      <c r="M147" s="51">
        <f t="shared" si="44"/>
        <v>86</v>
      </c>
      <c r="N147" s="52">
        <f t="shared" si="45"/>
        <v>0.03</v>
      </c>
      <c r="O147" s="53">
        <f t="shared" si="46"/>
        <v>0.67</v>
      </c>
      <c r="P147" s="54">
        <f t="shared" si="47"/>
        <v>0.33</v>
      </c>
      <c r="Q147" s="54">
        <f t="shared" si="48"/>
        <v>1.83</v>
      </c>
      <c r="R147" s="54">
        <f t="shared" si="49"/>
        <v>2.9</v>
      </c>
      <c r="S147" s="55">
        <f t="shared" si="50"/>
        <v>4.3999999999999997E-2</v>
      </c>
      <c r="T147" s="56">
        <f t="shared" si="51"/>
        <v>4.3999999999999997E-2</v>
      </c>
      <c r="U147" s="57">
        <f t="shared" si="52"/>
        <v>4.3999999999999997E-2</v>
      </c>
      <c r="V147" s="58">
        <f t="shared" si="53"/>
        <v>4.3999999999999997E-2</v>
      </c>
      <c r="W147" s="59">
        <f t="shared" si="54"/>
        <v>4.3999999999999997E-2</v>
      </c>
      <c r="X147" s="60">
        <f t="shared" si="55"/>
        <v>140</v>
      </c>
      <c r="Y147" s="61">
        <f t="shared" si="56"/>
        <v>141</v>
      </c>
      <c r="Z147" s="62">
        <f t="shared" si="57"/>
        <v>140</v>
      </c>
      <c r="AA147" s="63">
        <f t="shared" si="58"/>
        <v>141</v>
      </c>
      <c r="AB147" s="63">
        <f t="shared" si="59"/>
        <v>139</v>
      </c>
      <c r="AC147" s="60">
        <v>0</v>
      </c>
      <c r="AD147" s="63">
        <v>0</v>
      </c>
      <c r="AE147" s="64">
        <v>0</v>
      </c>
      <c r="AF147" s="65">
        <v>0</v>
      </c>
    </row>
    <row r="148" spans="1:32">
      <c r="A148" s="43">
        <v>4</v>
      </c>
      <c r="B148" s="66" t="s">
        <v>110</v>
      </c>
      <c r="C148" s="67" t="s">
        <v>87</v>
      </c>
      <c r="D148" s="46">
        <v>22699</v>
      </c>
      <c r="E148" s="47">
        <v>22710</v>
      </c>
      <c r="F148" s="48">
        <v>22690</v>
      </c>
      <c r="G148" s="49">
        <v>22720</v>
      </c>
      <c r="H148" s="50">
        <v>23310</v>
      </c>
      <c r="I148" s="46">
        <f t="shared" si="40"/>
        <v>11</v>
      </c>
      <c r="J148" s="47">
        <f t="shared" si="41"/>
        <v>-20</v>
      </c>
      <c r="K148" s="48">
        <f t="shared" si="42"/>
        <v>30</v>
      </c>
      <c r="L148" s="48">
        <f t="shared" si="43"/>
        <v>590</v>
      </c>
      <c r="M148" s="51">
        <f t="shared" si="44"/>
        <v>611</v>
      </c>
      <c r="N148" s="52">
        <f t="shared" si="45"/>
        <v>0.05</v>
      </c>
      <c r="O148" s="53">
        <f t="shared" si="46"/>
        <v>-0.09</v>
      </c>
      <c r="P148" s="54">
        <f t="shared" si="47"/>
        <v>0.13</v>
      </c>
      <c r="Q148" s="54">
        <f t="shared" si="48"/>
        <v>2.6</v>
      </c>
      <c r="R148" s="54">
        <f t="shared" si="49"/>
        <v>2.69</v>
      </c>
      <c r="S148" s="55">
        <f t="shared" si="50"/>
        <v>0.33800000000000002</v>
      </c>
      <c r="T148" s="56">
        <f t="shared" si="51"/>
        <v>0.33600000000000002</v>
      </c>
      <c r="U148" s="57">
        <f t="shared" si="52"/>
        <v>0.33300000000000002</v>
      </c>
      <c r="V148" s="58">
        <f t="shared" si="53"/>
        <v>0.33</v>
      </c>
      <c r="W148" s="59">
        <f t="shared" si="54"/>
        <v>0.33500000000000002</v>
      </c>
      <c r="X148" s="60">
        <f t="shared" si="55"/>
        <v>42</v>
      </c>
      <c r="Y148" s="61">
        <f t="shared" si="56"/>
        <v>43</v>
      </c>
      <c r="Z148" s="62">
        <f t="shared" si="57"/>
        <v>43</v>
      </c>
      <c r="AA148" s="63">
        <f t="shared" si="58"/>
        <v>43</v>
      </c>
      <c r="AB148" s="63">
        <f t="shared" si="59"/>
        <v>43</v>
      </c>
      <c r="AC148" s="60">
        <v>0</v>
      </c>
      <c r="AD148" s="63">
        <v>0</v>
      </c>
      <c r="AE148" s="64">
        <v>0</v>
      </c>
      <c r="AF148" s="65">
        <v>0</v>
      </c>
    </row>
    <row r="149" spans="1:32">
      <c r="A149" s="43">
        <v>4</v>
      </c>
      <c r="B149" s="66" t="s">
        <v>52</v>
      </c>
      <c r="C149" s="67" t="s">
        <v>49</v>
      </c>
      <c r="D149" s="46">
        <v>489</v>
      </c>
      <c r="E149" s="47">
        <v>495</v>
      </c>
      <c r="F149" s="48">
        <v>495</v>
      </c>
      <c r="G149" s="49">
        <v>495</v>
      </c>
      <c r="H149" s="50">
        <v>495</v>
      </c>
      <c r="I149" s="46">
        <f t="shared" si="40"/>
        <v>6</v>
      </c>
      <c r="J149" s="47">
        <f t="shared" si="41"/>
        <v>0</v>
      </c>
      <c r="K149" s="48">
        <f t="shared" si="42"/>
        <v>0</v>
      </c>
      <c r="L149" s="48">
        <f t="shared" si="43"/>
        <v>0</v>
      </c>
      <c r="M149" s="51">
        <f t="shared" si="44"/>
        <v>6</v>
      </c>
      <c r="N149" s="52">
        <f t="shared" si="45"/>
        <v>1.23</v>
      </c>
      <c r="O149" s="53">
        <f t="shared" si="46"/>
        <v>0</v>
      </c>
      <c r="P149" s="54">
        <f t="shared" si="47"/>
        <v>0</v>
      </c>
      <c r="Q149" s="54">
        <f t="shared" si="48"/>
        <v>0</v>
      </c>
      <c r="R149" s="54">
        <f t="shared" si="49"/>
        <v>1.23</v>
      </c>
      <c r="S149" s="55">
        <f t="shared" si="50"/>
        <v>7.0000000000000001E-3</v>
      </c>
      <c r="T149" s="56">
        <f t="shared" si="51"/>
        <v>7.0000000000000001E-3</v>
      </c>
      <c r="U149" s="57">
        <f t="shared" si="52"/>
        <v>7.0000000000000001E-3</v>
      </c>
      <c r="V149" s="58">
        <f t="shared" si="53"/>
        <v>7.0000000000000001E-3</v>
      </c>
      <c r="W149" s="59">
        <f t="shared" si="54"/>
        <v>7.0000000000000001E-3</v>
      </c>
      <c r="X149" s="60">
        <f t="shared" si="55"/>
        <v>236</v>
      </c>
      <c r="Y149" s="61">
        <f t="shared" si="56"/>
        <v>236</v>
      </c>
      <c r="Z149" s="62">
        <f t="shared" si="57"/>
        <v>236</v>
      </c>
      <c r="AA149" s="63">
        <f t="shared" si="58"/>
        <v>236</v>
      </c>
      <c r="AB149" s="63">
        <f t="shared" si="59"/>
        <v>236</v>
      </c>
      <c r="AC149" s="60">
        <v>0</v>
      </c>
      <c r="AD149" s="63">
        <v>0</v>
      </c>
      <c r="AE149" s="64">
        <v>0</v>
      </c>
      <c r="AF149" s="65">
        <v>0</v>
      </c>
    </row>
    <row r="150" spans="1:32">
      <c r="A150" s="43">
        <v>4</v>
      </c>
      <c r="B150" s="66" t="s">
        <v>181</v>
      </c>
      <c r="C150" s="67" t="s">
        <v>178</v>
      </c>
      <c r="D150" s="46">
        <v>173</v>
      </c>
      <c r="E150" s="47">
        <v>175</v>
      </c>
      <c r="F150" s="48">
        <v>175</v>
      </c>
      <c r="G150" s="49">
        <v>175</v>
      </c>
      <c r="H150" s="50">
        <v>185</v>
      </c>
      <c r="I150" s="46">
        <f t="shared" si="40"/>
        <v>2</v>
      </c>
      <c r="J150" s="47">
        <f t="shared" si="41"/>
        <v>0</v>
      </c>
      <c r="K150" s="48">
        <f t="shared" si="42"/>
        <v>0</v>
      </c>
      <c r="L150" s="48">
        <f t="shared" si="43"/>
        <v>10</v>
      </c>
      <c r="M150" s="51">
        <f t="shared" si="44"/>
        <v>12</v>
      </c>
      <c r="N150" s="52">
        <f t="shared" si="45"/>
        <v>1.1599999999999999</v>
      </c>
      <c r="O150" s="53">
        <f t="shared" si="46"/>
        <v>0</v>
      </c>
      <c r="P150" s="54">
        <f t="shared" si="47"/>
        <v>0</v>
      </c>
      <c r="Q150" s="54">
        <f t="shared" si="48"/>
        <v>5.71</v>
      </c>
      <c r="R150" s="54">
        <f t="shared" si="49"/>
        <v>6.94</v>
      </c>
      <c r="S150" s="55">
        <f t="shared" si="50"/>
        <v>3.0000000000000001E-3</v>
      </c>
      <c r="T150" s="56">
        <f t="shared" si="51"/>
        <v>3.0000000000000001E-3</v>
      </c>
      <c r="U150" s="57">
        <f t="shared" si="52"/>
        <v>3.0000000000000001E-3</v>
      </c>
      <c r="V150" s="58">
        <f t="shared" si="53"/>
        <v>3.0000000000000001E-3</v>
      </c>
      <c r="W150" s="59">
        <f t="shared" si="54"/>
        <v>3.0000000000000001E-3</v>
      </c>
      <c r="X150" s="60">
        <f t="shared" si="55"/>
        <v>274</v>
      </c>
      <c r="Y150" s="61">
        <f t="shared" si="56"/>
        <v>273</v>
      </c>
      <c r="Z150" s="62">
        <f t="shared" si="57"/>
        <v>273</v>
      </c>
      <c r="AA150" s="63">
        <f t="shared" si="58"/>
        <v>273</v>
      </c>
      <c r="AB150" s="63">
        <f t="shared" si="59"/>
        <v>271</v>
      </c>
      <c r="AC150" s="60">
        <v>0</v>
      </c>
      <c r="AD150" s="63">
        <v>0</v>
      </c>
      <c r="AE150" s="64">
        <v>0</v>
      </c>
      <c r="AF150" s="65">
        <v>0</v>
      </c>
    </row>
    <row r="151" spans="1:32">
      <c r="A151" s="43">
        <v>4</v>
      </c>
      <c r="B151" s="66" t="s">
        <v>182</v>
      </c>
      <c r="C151" s="67" t="s">
        <v>178</v>
      </c>
      <c r="D151" s="46">
        <v>238</v>
      </c>
      <c r="E151" s="47">
        <v>240</v>
      </c>
      <c r="F151" s="48">
        <v>240</v>
      </c>
      <c r="G151" s="49">
        <v>240</v>
      </c>
      <c r="H151" s="50">
        <v>240</v>
      </c>
      <c r="I151" s="46">
        <f t="shared" si="40"/>
        <v>2</v>
      </c>
      <c r="J151" s="47">
        <f t="shared" si="41"/>
        <v>0</v>
      </c>
      <c r="K151" s="48">
        <f t="shared" si="42"/>
        <v>0</v>
      </c>
      <c r="L151" s="48">
        <f t="shared" si="43"/>
        <v>0</v>
      </c>
      <c r="M151" s="51">
        <f t="shared" si="44"/>
        <v>2</v>
      </c>
      <c r="N151" s="52">
        <f t="shared" si="45"/>
        <v>0.84</v>
      </c>
      <c r="O151" s="53">
        <f t="shared" si="46"/>
        <v>0</v>
      </c>
      <c r="P151" s="54">
        <f t="shared" si="47"/>
        <v>0</v>
      </c>
      <c r="Q151" s="54">
        <f t="shared" si="48"/>
        <v>0</v>
      </c>
      <c r="R151" s="54">
        <f t="shared" si="49"/>
        <v>0.84</v>
      </c>
      <c r="S151" s="55">
        <f t="shared" si="50"/>
        <v>4.0000000000000001E-3</v>
      </c>
      <c r="T151" s="56">
        <f t="shared" si="51"/>
        <v>4.0000000000000001E-3</v>
      </c>
      <c r="U151" s="57">
        <f t="shared" si="52"/>
        <v>4.0000000000000001E-3</v>
      </c>
      <c r="V151" s="58">
        <f t="shared" si="53"/>
        <v>3.0000000000000001E-3</v>
      </c>
      <c r="W151" s="59">
        <f t="shared" si="54"/>
        <v>3.0000000000000001E-3</v>
      </c>
      <c r="X151" s="60">
        <f t="shared" si="55"/>
        <v>260</v>
      </c>
      <c r="Y151" s="61">
        <f t="shared" si="56"/>
        <v>260</v>
      </c>
      <c r="Z151" s="62">
        <f t="shared" si="57"/>
        <v>260</v>
      </c>
      <c r="AA151" s="63">
        <f t="shared" si="58"/>
        <v>260</v>
      </c>
      <c r="AB151" s="63">
        <f t="shared" si="59"/>
        <v>260</v>
      </c>
      <c r="AC151" s="60">
        <v>0</v>
      </c>
      <c r="AD151" s="63">
        <v>0</v>
      </c>
      <c r="AE151" s="64">
        <v>0</v>
      </c>
      <c r="AF151" s="65">
        <v>0</v>
      </c>
    </row>
    <row r="152" spans="1:32">
      <c r="A152" s="43">
        <v>4</v>
      </c>
      <c r="B152" s="66" t="s">
        <v>231</v>
      </c>
      <c r="C152" s="67" t="s">
        <v>219</v>
      </c>
      <c r="D152" s="46">
        <v>18244</v>
      </c>
      <c r="E152" s="47">
        <v>18370</v>
      </c>
      <c r="F152" s="48">
        <v>18450</v>
      </c>
      <c r="G152" s="49">
        <v>18600</v>
      </c>
      <c r="H152" s="50">
        <v>18780</v>
      </c>
      <c r="I152" s="46">
        <f t="shared" si="40"/>
        <v>126</v>
      </c>
      <c r="J152" s="47">
        <f t="shared" si="41"/>
        <v>80</v>
      </c>
      <c r="K152" s="48">
        <f t="shared" si="42"/>
        <v>150</v>
      </c>
      <c r="L152" s="48">
        <f t="shared" si="43"/>
        <v>180</v>
      </c>
      <c r="M152" s="51">
        <f t="shared" si="44"/>
        <v>536</v>
      </c>
      <c r="N152" s="52">
        <f t="shared" si="45"/>
        <v>0.69</v>
      </c>
      <c r="O152" s="53">
        <f t="shared" si="46"/>
        <v>0.44</v>
      </c>
      <c r="P152" s="54">
        <f t="shared" si="47"/>
        <v>0.81</v>
      </c>
      <c r="Q152" s="54">
        <f t="shared" si="48"/>
        <v>0.97</v>
      </c>
      <c r="R152" s="54">
        <f t="shared" si="49"/>
        <v>2.94</v>
      </c>
      <c r="S152" s="55">
        <f t="shared" si="50"/>
        <v>0.27100000000000002</v>
      </c>
      <c r="T152" s="56">
        <f t="shared" si="51"/>
        <v>0.27100000000000002</v>
      </c>
      <c r="U152" s="57">
        <f t="shared" si="52"/>
        <v>0.27100000000000002</v>
      </c>
      <c r="V152" s="58">
        <f t="shared" si="53"/>
        <v>0.27</v>
      </c>
      <c r="W152" s="59">
        <f t="shared" si="54"/>
        <v>0.27</v>
      </c>
      <c r="X152" s="60">
        <f t="shared" si="55"/>
        <v>52</v>
      </c>
      <c r="Y152" s="61">
        <f t="shared" si="56"/>
        <v>52</v>
      </c>
      <c r="Z152" s="62">
        <f t="shared" si="57"/>
        <v>52</v>
      </c>
      <c r="AA152" s="63">
        <f t="shared" si="58"/>
        <v>52</v>
      </c>
      <c r="AB152" s="63">
        <f t="shared" si="59"/>
        <v>53</v>
      </c>
      <c r="AC152" s="60">
        <v>0</v>
      </c>
      <c r="AD152" s="63">
        <v>0</v>
      </c>
      <c r="AE152" s="64">
        <v>0</v>
      </c>
      <c r="AF152" s="65">
        <v>0</v>
      </c>
    </row>
    <row r="153" spans="1:32">
      <c r="A153" s="43">
        <v>4</v>
      </c>
      <c r="B153" s="66" t="s">
        <v>246</v>
      </c>
      <c r="C153" s="67" t="s">
        <v>238</v>
      </c>
      <c r="D153" s="46">
        <v>1786</v>
      </c>
      <c r="E153" s="47">
        <v>1785</v>
      </c>
      <c r="F153" s="48">
        <v>1785</v>
      </c>
      <c r="G153" s="49">
        <v>1790</v>
      </c>
      <c r="H153" s="50">
        <v>1785</v>
      </c>
      <c r="I153" s="46">
        <f t="shared" si="40"/>
        <v>-1</v>
      </c>
      <c r="J153" s="47">
        <f t="shared" si="41"/>
        <v>0</v>
      </c>
      <c r="K153" s="48">
        <f t="shared" si="42"/>
        <v>5</v>
      </c>
      <c r="L153" s="48">
        <f t="shared" si="43"/>
        <v>-5</v>
      </c>
      <c r="M153" s="51">
        <f t="shared" si="44"/>
        <v>-1</v>
      </c>
      <c r="N153" s="52">
        <f t="shared" si="45"/>
        <v>-0.06</v>
      </c>
      <c r="O153" s="53">
        <f t="shared" si="46"/>
        <v>0</v>
      </c>
      <c r="P153" s="54">
        <f t="shared" si="47"/>
        <v>0.28000000000000003</v>
      </c>
      <c r="Q153" s="54">
        <f t="shared" si="48"/>
        <v>-0.28000000000000003</v>
      </c>
      <c r="R153" s="54">
        <f t="shared" si="49"/>
        <v>-0.06</v>
      </c>
      <c r="S153" s="55">
        <f t="shared" si="50"/>
        <v>2.7E-2</v>
      </c>
      <c r="T153" s="56">
        <f t="shared" si="51"/>
        <v>2.5999999999999999E-2</v>
      </c>
      <c r="U153" s="57">
        <f t="shared" si="52"/>
        <v>2.5999999999999999E-2</v>
      </c>
      <c r="V153" s="58">
        <f t="shared" si="53"/>
        <v>2.5999999999999999E-2</v>
      </c>
      <c r="W153" s="59">
        <f t="shared" si="54"/>
        <v>2.5999999999999999E-2</v>
      </c>
      <c r="X153" s="60">
        <f t="shared" si="55"/>
        <v>166</v>
      </c>
      <c r="Y153" s="61">
        <f t="shared" si="56"/>
        <v>166</v>
      </c>
      <c r="Z153" s="62">
        <f t="shared" si="57"/>
        <v>167</v>
      </c>
      <c r="AA153" s="63">
        <f t="shared" si="58"/>
        <v>167</v>
      </c>
      <c r="AB153" s="63">
        <f t="shared" si="59"/>
        <v>168</v>
      </c>
      <c r="AC153" s="60">
        <v>0</v>
      </c>
      <c r="AD153" s="63">
        <v>0</v>
      </c>
      <c r="AE153" s="64">
        <v>0</v>
      </c>
      <c r="AF153" s="65">
        <v>0</v>
      </c>
    </row>
    <row r="154" spans="1:32">
      <c r="A154" s="43">
        <v>4</v>
      </c>
      <c r="B154" s="66" t="s">
        <v>111</v>
      </c>
      <c r="C154" s="67" t="s">
        <v>312</v>
      </c>
      <c r="D154" s="46">
        <v>6968</v>
      </c>
      <c r="E154" s="47">
        <v>6975</v>
      </c>
      <c r="F154" s="48">
        <v>6985</v>
      </c>
      <c r="G154" s="49">
        <v>7185</v>
      </c>
      <c r="H154" s="50">
        <v>7265</v>
      </c>
      <c r="I154" s="46">
        <f t="shared" si="40"/>
        <v>7</v>
      </c>
      <c r="J154" s="47">
        <f t="shared" si="41"/>
        <v>10</v>
      </c>
      <c r="K154" s="48">
        <f t="shared" si="42"/>
        <v>200</v>
      </c>
      <c r="L154" s="48">
        <f t="shared" si="43"/>
        <v>80</v>
      </c>
      <c r="M154" s="51">
        <f t="shared" si="44"/>
        <v>297</v>
      </c>
      <c r="N154" s="52">
        <f t="shared" si="45"/>
        <v>0.1</v>
      </c>
      <c r="O154" s="53">
        <f t="shared" si="46"/>
        <v>0.14000000000000001</v>
      </c>
      <c r="P154" s="54">
        <f t="shared" si="47"/>
        <v>2.86</v>
      </c>
      <c r="Q154" s="54">
        <f t="shared" si="48"/>
        <v>1.1100000000000001</v>
      </c>
      <c r="R154" s="54">
        <f t="shared" si="49"/>
        <v>4.26</v>
      </c>
      <c r="S154" s="55">
        <f t="shared" si="50"/>
        <v>0.104</v>
      </c>
      <c r="T154" s="56">
        <f t="shared" si="51"/>
        <v>0.10299999999999999</v>
      </c>
      <c r="U154" s="57">
        <f t="shared" si="52"/>
        <v>0.10199999999999999</v>
      </c>
      <c r="V154" s="58">
        <f t="shared" si="53"/>
        <v>0.104</v>
      </c>
      <c r="W154" s="59">
        <f t="shared" si="54"/>
        <v>0.104</v>
      </c>
      <c r="X154" s="60">
        <f t="shared" si="55"/>
        <v>98</v>
      </c>
      <c r="Y154" s="61">
        <f t="shared" si="56"/>
        <v>99</v>
      </c>
      <c r="Z154" s="62">
        <f t="shared" si="57"/>
        <v>100</v>
      </c>
      <c r="AA154" s="63">
        <f t="shared" si="58"/>
        <v>100</v>
      </c>
      <c r="AB154" s="63">
        <f t="shared" si="59"/>
        <v>100</v>
      </c>
      <c r="AC154" s="60">
        <v>0</v>
      </c>
      <c r="AD154" s="63">
        <v>0</v>
      </c>
      <c r="AE154" s="64">
        <v>178</v>
      </c>
      <c r="AF154" s="65">
        <v>0</v>
      </c>
    </row>
    <row r="155" spans="1:32">
      <c r="A155" s="43">
        <v>4</v>
      </c>
      <c r="B155" s="66" t="s">
        <v>232</v>
      </c>
      <c r="C155" s="67" t="s">
        <v>219</v>
      </c>
      <c r="D155" s="46">
        <v>17304</v>
      </c>
      <c r="E155" s="47">
        <v>17330</v>
      </c>
      <c r="F155" s="48">
        <v>17390</v>
      </c>
      <c r="G155" s="49">
        <v>17510</v>
      </c>
      <c r="H155" s="50">
        <v>17660</v>
      </c>
      <c r="I155" s="46">
        <f t="shared" si="40"/>
        <v>26</v>
      </c>
      <c r="J155" s="47">
        <f t="shared" si="41"/>
        <v>60</v>
      </c>
      <c r="K155" s="48">
        <f t="shared" si="42"/>
        <v>120</v>
      </c>
      <c r="L155" s="48">
        <f t="shared" si="43"/>
        <v>150</v>
      </c>
      <c r="M155" s="51">
        <f t="shared" si="44"/>
        <v>356</v>
      </c>
      <c r="N155" s="52">
        <f t="shared" si="45"/>
        <v>0.15</v>
      </c>
      <c r="O155" s="53">
        <f t="shared" si="46"/>
        <v>0.35</v>
      </c>
      <c r="P155" s="54">
        <f t="shared" si="47"/>
        <v>0.69</v>
      </c>
      <c r="Q155" s="54">
        <f t="shared" si="48"/>
        <v>0.86</v>
      </c>
      <c r="R155" s="54">
        <f t="shared" si="49"/>
        <v>2.06</v>
      </c>
      <c r="S155" s="55">
        <f t="shared" si="50"/>
        <v>0.25700000000000001</v>
      </c>
      <c r="T155" s="56">
        <f t="shared" si="51"/>
        <v>0.25600000000000001</v>
      </c>
      <c r="U155" s="57">
        <f t="shared" si="52"/>
        <v>0.255</v>
      </c>
      <c r="V155" s="58">
        <f t="shared" si="53"/>
        <v>0.254</v>
      </c>
      <c r="W155" s="59">
        <f t="shared" si="54"/>
        <v>0.253</v>
      </c>
      <c r="X155" s="60">
        <f t="shared" si="55"/>
        <v>59</v>
      </c>
      <c r="Y155" s="61">
        <f t="shared" si="56"/>
        <v>59</v>
      </c>
      <c r="Z155" s="62">
        <f t="shared" si="57"/>
        <v>59</v>
      </c>
      <c r="AA155" s="63">
        <f t="shared" si="58"/>
        <v>59</v>
      </c>
      <c r="AB155" s="63">
        <f t="shared" si="59"/>
        <v>59</v>
      </c>
      <c r="AC155" s="60">
        <v>0</v>
      </c>
      <c r="AD155" s="63">
        <v>21</v>
      </c>
      <c r="AE155" s="64">
        <v>0</v>
      </c>
      <c r="AF155" s="65">
        <v>0</v>
      </c>
    </row>
    <row r="156" spans="1:32">
      <c r="A156" s="43">
        <v>4</v>
      </c>
      <c r="B156" s="66" t="s">
        <v>77</v>
      </c>
      <c r="C156" s="67" t="s">
        <v>71</v>
      </c>
      <c r="D156" s="46">
        <v>3976</v>
      </c>
      <c r="E156" s="47">
        <v>4010</v>
      </c>
      <c r="F156" s="48">
        <v>4050</v>
      </c>
      <c r="G156" s="49">
        <v>4070</v>
      </c>
      <c r="H156" s="50">
        <v>4075</v>
      </c>
      <c r="I156" s="46">
        <f t="shared" si="40"/>
        <v>34</v>
      </c>
      <c r="J156" s="47">
        <f t="shared" si="41"/>
        <v>40</v>
      </c>
      <c r="K156" s="48">
        <f t="shared" si="42"/>
        <v>20</v>
      </c>
      <c r="L156" s="48">
        <f t="shared" si="43"/>
        <v>5</v>
      </c>
      <c r="M156" s="51">
        <f t="shared" si="44"/>
        <v>99</v>
      </c>
      <c r="N156" s="52">
        <f t="shared" si="45"/>
        <v>0.86</v>
      </c>
      <c r="O156" s="53">
        <f t="shared" si="46"/>
        <v>1</v>
      </c>
      <c r="P156" s="54">
        <f t="shared" si="47"/>
        <v>0.49</v>
      </c>
      <c r="Q156" s="54">
        <f t="shared" si="48"/>
        <v>0.12</v>
      </c>
      <c r="R156" s="54">
        <f t="shared" si="49"/>
        <v>2.4900000000000002</v>
      </c>
      <c r="S156" s="55">
        <f t="shared" si="50"/>
        <v>5.8999999999999997E-2</v>
      </c>
      <c r="T156" s="56">
        <f t="shared" si="51"/>
        <v>5.8999999999999997E-2</v>
      </c>
      <c r="U156" s="57">
        <f t="shared" si="52"/>
        <v>5.8999999999999997E-2</v>
      </c>
      <c r="V156" s="58">
        <f t="shared" si="53"/>
        <v>5.8999999999999997E-2</v>
      </c>
      <c r="W156" s="59">
        <f t="shared" si="54"/>
        <v>5.8000000000000003E-2</v>
      </c>
      <c r="X156" s="60">
        <f t="shared" si="55"/>
        <v>127</v>
      </c>
      <c r="Y156" s="61">
        <f t="shared" si="56"/>
        <v>127</v>
      </c>
      <c r="Z156" s="62">
        <f t="shared" si="57"/>
        <v>127</v>
      </c>
      <c r="AA156" s="63">
        <f t="shared" si="58"/>
        <v>127</v>
      </c>
      <c r="AB156" s="63">
        <f t="shared" si="59"/>
        <v>127</v>
      </c>
      <c r="AC156" s="60">
        <v>0</v>
      </c>
      <c r="AD156" s="63">
        <v>0</v>
      </c>
      <c r="AE156" s="64">
        <v>0</v>
      </c>
      <c r="AF156" s="65">
        <v>0</v>
      </c>
    </row>
    <row r="157" spans="1:32">
      <c r="A157" s="43">
        <v>4</v>
      </c>
      <c r="B157" s="66" t="s">
        <v>144</v>
      </c>
      <c r="C157" s="67" t="s">
        <v>141</v>
      </c>
      <c r="D157" s="46">
        <v>1126</v>
      </c>
      <c r="E157" s="47">
        <v>1125</v>
      </c>
      <c r="F157" s="48">
        <v>1125</v>
      </c>
      <c r="G157" s="49">
        <v>1120</v>
      </c>
      <c r="H157" s="50">
        <v>1120</v>
      </c>
      <c r="I157" s="46">
        <f t="shared" si="40"/>
        <v>-1</v>
      </c>
      <c r="J157" s="47">
        <f t="shared" si="41"/>
        <v>0</v>
      </c>
      <c r="K157" s="48">
        <f t="shared" si="42"/>
        <v>-5</v>
      </c>
      <c r="L157" s="48">
        <f t="shared" si="43"/>
        <v>0</v>
      </c>
      <c r="M157" s="51">
        <f t="shared" si="44"/>
        <v>-6</v>
      </c>
      <c r="N157" s="52">
        <f t="shared" si="45"/>
        <v>-0.09</v>
      </c>
      <c r="O157" s="53">
        <f t="shared" si="46"/>
        <v>0</v>
      </c>
      <c r="P157" s="54">
        <f t="shared" si="47"/>
        <v>-0.44</v>
      </c>
      <c r="Q157" s="54">
        <f t="shared" si="48"/>
        <v>0</v>
      </c>
      <c r="R157" s="54">
        <f t="shared" si="49"/>
        <v>-0.53</v>
      </c>
      <c r="S157" s="55">
        <f t="shared" si="50"/>
        <v>1.7000000000000001E-2</v>
      </c>
      <c r="T157" s="56">
        <f t="shared" si="51"/>
        <v>1.7000000000000001E-2</v>
      </c>
      <c r="U157" s="57">
        <f t="shared" si="52"/>
        <v>1.7000000000000001E-2</v>
      </c>
      <c r="V157" s="58">
        <f t="shared" si="53"/>
        <v>1.6E-2</v>
      </c>
      <c r="W157" s="59">
        <f t="shared" si="54"/>
        <v>1.6E-2</v>
      </c>
      <c r="X157" s="60">
        <f t="shared" si="55"/>
        <v>192</v>
      </c>
      <c r="Y157" s="61">
        <f t="shared" si="56"/>
        <v>193</v>
      </c>
      <c r="Z157" s="62">
        <f t="shared" si="57"/>
        <v>193</v>
      </c>
      <c r="AA157" s="63">
        <f t="shared" si="58"/>
        <v>193</v>
      </c>
      <c r="AB157" s="63">
        <f t="shared" si="59"/>
        <v>193</v>
      </c>
      <c r="AC157" s="60">
        <v>0</v>
      </c>
      <c r="AD157" s="63">
        <v>0</v>
      </c>
      <c r="AE157" s="64">
        <v>0</v>
      </c>
      <c r="AF157" s="65">
        <v>0</v>
      </c>
    </row>
    <row r="158" spans="1:32">
      <c r="A158" s="43">
        <v>4</v>
      </c>
      <c r="B158" s="66" t="s">
        <v>65</v>
      </c>
      <c r="C158" s="67" t="s">
        <v>56</v>
      </c>
      <c r="D158" s="46">
        <v>20366</v>
      </c>
      <c r="E158" s="47">
        <v>20640</v>
      </c>
      <c r="F158" s="48">
        <v>20950</v>
      </c>
      <c r="G158" s="49">
        <v>21250</v>
      </c>
      <c r="H158" s="50">
        <v>21600</v>
      </c>
      <c r="I158" s="46">
        <f t="shared" si="40"/>
        <v>274</v>
      </c>
      <c r="J158" s="47">
        <f t="shared" si="41"/>
        <v>310</v>
      </c>
      <c r="K158" s="48">
        <f t="shared" si="42"/>
        <v>300</v>
      </c>
      <c r="L158" s="48">
        <f t="shared" si="43"/>
        <v>350</v>
      </c>
      <c r="M158" s="51">
        <f t="shared" si="44"/>
        <v>1234</v>
      </c>
      <c r="N158" s="52">
        <f t="shared" si="45"/>
        <v>1.35</v>
      </c>
      <c r="O158" s="53">
        <f t="shared" si="46"/>
        <v>1.5</v>
      </c>
      <c r="P158" s="54">
        <f t="shared" si="47"/>
        <v>1.43</v>
      </c>
      <c r="Q158" s="54">
        <f t="shared" si="48"/>
        <v>1.65</v>
      </c>
      <c r="R158" s="54">
        <f t="shared" si="49"/>
        <v>6.06</v>
      </c>
      <c r="S158" s="55">
        <f t="shared" si="50"/>
        <v>0.30299999999999999</v>
      </c>
      <c r="T158" s="56">
        <f t="shared" si="51"/>
        <v>0.30499999999999999</v>
      </c>
      <c r="U158" s="57">
        <f t="shared" si="52"/>
        <v>0.307</v>
      </c>
      <c r="V158" s="58">
        <f t="shared" si="53"/>
        <v>0.309</v>
      </c>
      <c r="W158" s="59">
        <f t="shared" si="54"/>
        <v>0.31</v>
      </c>
      <c r="X158" s="60">
        <f t="shared" si="55"/>
        <v>46</v>
      </c>
      <c r="Y158" s="61">
        <f t="shared" si="56"/>
        <v>46</v>
      </c>
      <c r="Z158" s="62">
        <f t="shared" si="57"/>
        <v>46</v>
      </c>
      <c r="AA158" s="63">
        <f t="shared" si="58"/>
        <v>45</v>
      </c>
      <c r="AB158" s="63">
        <f t="shared" si="59"/>
        <v>45</v>
      </c>
      <c r="AC158" s="60">
        <v>0</v>
      </c>
      <c r="AD158" s="63">
        <v>0</v>
      </c>
      <c r="AE158" s="64">
        <v>0</v>
      </c>
      <c r="AF158" s="65">
        <v>169</v>
      </c>
    </row>
    <row r="159" spans="1:32">
      <c r="A159" s="43">
        <v>4</v>
      </c>
      <c r="B159" s="66" t="s">
        <v>145</v>
      </c>
      <c r="C159" s="67" t="s">
        <v>141</v>
      </c>
      <c r="D159" s="46">
        <v>759</v>
      </c>
      <c r="E159" s="47">
        <v>760</v>
      </c>
      <c r="F159" s="48">
        <v>760</v>
      </c>
      <c r="G159" s="49">
        <v>755</v>
      </c>
      <c r="H159" s="50">
        <v>765</v>
      </c>
      <c r="I159" s="46">
        <f t="shared" si="40"/>
        <v>1</v>
      </c>
      <c r="J159" s="47">
        <f t="shared" si="41"/>
        <v>0</v>
      </c>
      <c r="K159" s="48">
        <f t="shared" si="42"/>
        <v>-5</v>
      </c>
      <c r="L159" s="48">
        <f t="shared" si="43"/>
        <v>10</v>
      </c>
      <c r="M159" s="51">
        <f t="shared" si="44"/>
        <v>6</v>
      </c>
      <c r="N159" s="52">
        <f t="shared" si="45"/>
        <v>0.13</v>
      </c>
      <c r="O159" s="53">
        <f t="shared" si="46"/>
        <v>0</v>
      </c>
      <c r="P159" s="54">
        <f t="shared" si="47"/>
        <v>-0.66</v>
      </c>
      <c r="Q159" s="54">
        <f t="shared" si="48"/>
        <v>1.32</v>
      </c>
      <c r="R159" s="54">
        <f t="shared" si="49"/>
        <v>0.79</v>
      </c>
      <c r="S159" s="55">
        <f t="shared" si="50"/>
        <v>1.0999999999999999E-2</v>
      </c>
      <c r="T159" s="56">
        <f t="shared" si="51"/>
        <v>1.0999999999999999E-2</v>
      </c>
      <c r="U159" s="57">
        <f t="shared" si="52"/>
        <v>1.0999999999999999E-2</v>
      </c>
      <c r="V159" s="58">
        <f t="shared" si="53"/>
        <v>1.0999999999999999E-2</v>
      </c>
      <c r="W159" s="59">
        <f t="shared" si="54"/>
        <v>1.0999999999999999E-2</v>
      </c>
      <c r="X159" s="60">
        <f t="shared" si="55"/>
        <v>213</v>
      </c>
      <c r="Y159" s="61">
        <f t="shared" si="56"/>
        <v>213</v>
      </c>
      <c r="Z159" s="62">
        <f t="shared" si="57"/>
        <v>213</v>
      </c>
      <c r="AA159" s="63">
        <f t="shared" si="58"/>
        <v>214</v>
      </c>
      <c r="AB159" s="63">
        <f t="shared" si="59"/>
        <v>214</v>
      </c>
      <c r="AC159" s="60">
        <v>0</v>
      </c>
      <c r="AD159" s="63">
        <v>0</v>
      </c>
      <c r="AE159" s="64">
        <v>0</v>
      </c>
      <c r="AF159" s="65">
        <v>0</v>
      </c>
    </row>
    <row r="160" spans="1:32">
      <c r="A160" s="43">
        <v>4</v>
      </c>
      <c r="B160" s="66" t="s">
        <v>214</v>
      </c>
      <c r="C160" s="67" t="s">
        <v>207</v>
      </c>
      <c r="D160" s="46">
        <v>31743</v>
      </c>
      <c r="E160" s="47">
        <v>31940</v>
      </c>
      <c r="F160" s="48">
        <v>32250</v>
      </c>
      <c r="G160" s="49">
        <v>32710</v>
      </c>
      <c r="H160" s="50">
        <v>33170</v>
      </c>
      <c r="I160" s="46">
        <f t="shared" si="40"/>
        <v>197</v>
      </c>
      <c r="J160" s="47">
        <f t="shared" si="41"/>
        <v>310</v>
      </c>
      <c r="K160" s="48">
        <f t="shared" si="42"/>
        <v>460</v>
      </c>
      <c r="L160" s="48">
        <f t="shared" si="43"/>
        <v>460</v>
      </c>
      <c r="M160" s="51">
        <f t="shared" si="44"/>
        <v>1427</v>
      </c>
      <c r="N160" s="52">
        <f t="shared" si="45"/>
        <v>0.62</v>
      </c>
      <c r="O160" s="53">
        <f t="shared" si="46"/>
        <v>0.97</v>
      </c>
      <c r="P160" s="54">
        <f t="shared" si="47"/>
        <v>1.43</v>
      </c>
      <c r="Q160" s="54">
        <f t="shared" si="48"/>
        <v>1.41</v>
      </c>
      <c r="R160" s="54">
        <f t="shared" si="49"/>
        <v>4.5</v>
      </c>
      <c r="S160" s="55">
        <f t="shared" si="50"/>
        <v>0.47199999999999998</v>
      </c>
      <c r="T160" s="56">
        <f t="shared" si="51"/>
        <v>0.47199999999999998</v>
      </c>
      <c r="U160" s="57">
        <f t="shared" si="52"/>
        <v>0.47299999999999998</v>
      </c>
      <c r="V160" s="58">
        <f t="shared" si="53"/>
        <v>0.47499999999999998</v>
      </c>
      <c r="W160" s="59">
        <f t="shared" si="54"/>
        <v>0.47599999999999998</v>
      </c>
      <c r="X160" s="60">
        <f t="shared" si="55"/>
        <v>33</v>
      </c>
      <c r="Y160" s="61">
        <f t="shared" si="56"/>
        <v>33</v>
      </c>
      <c r="Z160" s="62">
        <f t="shared" si="57"/>
        <v>33</v>
      </c>
      <c r="AA160" s="63">
        <f t="shared" si="58"/>
        <v>32</v>
      </c>
      <c r="AB160" s="63">
        <f t="shared" si="59"/>
        <v>32</v>
      </c>
      <c r="AC160" s="60">
        <v>0</v>
      </c>
      <c r="AD160" s="63">
        <v>0</v>
      </c>
      <c r="AE160" s="64">
        <v>0</v>
      </c>
      <c r="AF160" s="65">
        <v>0</v>
      </c>
    </row>
    <row r="161" spans="1:32">
      <c r="A161" s="43">
        <v>4</v>
      </c>
      <c r="B161" s="66" t="s">
        <v>233</v>
      </c>
      <c r="C161" s="67" t="s">
        <v>219</v>
      </c>
      <c r="D161" s="46">
        <v>19909</v>
      </c>
      <c r="E161" s="47">
        <v>19990</v>
      </c>
      <c r="F161" s="48">
        <v>20090</v>
      </c>
      <c r="G161" s="49">
        <v>20160</v>
      </c>
      <c r="H161" s="50">
        <v>20530</v>
      </c>
      <c r="I161" s="46">
        <f t="shared" si="40"/>
        <v>81</v>
      </c>
      <c r="J161" s="47">
        <f t="shared" si="41"/>
        <v>100</v>
      </c>
      <c r="K161" s="48">
        <f t="shared" si="42"/>
        <v>70</v>
      </c>
      <c r="L161" s="48">
        <f t="shared" si="43"/>
        <v>370</v>
      </c>
      <c r="M161" s="51">
        <f t="shared" si="44"/>
        <v>621</v>
      </c>
      <c r="N161" s="52">
        <f t="shared" si="45"/>
        <v>0.41</v>
      </c>
      <c r="O161" s="53">
        <f t="shared" si="46"/>
        <v>0.5</v>
      </c>
      <c r="P161" s="54">
        <f t="shared" si="47"/>
        <v>0.35</v>
      </c>
      <c r="Q161" s="54">
        <f t="shared" si="48"/>
        <v>1.84</v>
      </c>
      <c r="R161" s="54">
        <f t="shared" si="49"/>
        <v>3.12</v>
      </c>
      <c r="S161" s="55">
        <f t="shared" si="50"/>
        <v>0.29599999999999999</v>
      </c>
      <c r="T161" s="56">
        <f t="shared" si="51"/>
        <v>0.29499999999999998</v>
      </c>
      <c r="U161" s="57">
        <f t="shared" si="52"/>
        <v>0.29499999999999998</v>
      </c>
      <c r="V161" s="58">
        <f t="shared" si="53"/>
        <v>0.29299999999999998</v>
      </c>
      <c r="W161" s="59">
        <f t="shared" si="54"/>
        <v>0.29499999999999998</v>
      </c>
      <c r="X161" s="60">
        <f t="shared" si="55"/>
        <v>48</v>
      </c>
      <c r="Y161" s="61">
        <f t="shared" si="56"/>
        <v>48</v>
      </c>
      <c r="Z161" s="62">
        <f t="shared" si="57"/>
        <v>48</v>
      </c>
      <c r="AA161" s="63">
        <f t="shared" si="58"/>
        <v>49</v>
      </c>
      <c r="AB161" s="63">
        <f t="shared" si="59"/>
        <v>49</v>
      </c>
      <c r="AC161" s="60">
        <v>0</v>
      </c>
      <c r="AD161" s="63">
        <v>0</v>
      </c>
      <c r="AE161" s="64">
        <v>0</v>
      </c>
      <c r="AF161" s="65">
        <v>0</v>
      </c>
    </row>
    <row r="162" spans="1:32">
      <c r="A162" s="43">
        <v>4</v>
      </c>
      <c r="B162" s="66" t="s">
        <v>301</v>
      </c>
      <c r="C162" s="67" t="s">
        <v>296</v>
      </c>
      <c r="D162" s="46">
        <v>3308</v>
      </c>
      <c r="E162" s="47">
        <v>3415</v>
      </c>
      <c r="F162" s="48">
        <v>3505</v>
      </c>
      <c r="G162" s="49">
        <v>3655</v>
      </c>
      <c r="H162" s="50">
        <v>3720</v>
      </c>
      <c r="I162" s="46">
        <f t="shared" si="40"/>
        <v>107</v>
      </c>
      <c r="J162" s="47">
        <f t="shared" si="41"/>
        <v>90</v>
      </c>
      <c r="K162" s="48">
        <f t="shared" si="42"/>
        <v>150</v>
      </c>
      <c r="L162" s="48">
        <f t="shared" si="43"/>
        <v>65</v>
      </c>
      <c r="M162" s="51">
        <f t="shared" si="44"/>
        <v>412</v>
      </c>
      <c r="N162" s="52">
        <f t="shared" si="45"/>
        <v>3.23</v>
      </c>
      <c r="O162" s="53">
        <f t="shared" si="46"/>
        <v>2.64</v>
      </c>
      <c r="P162" s="54">
        <f t="shared" si="47"/>
        <v>4.28</v>
      </c>
      <c r="Q162" s="54">
        <f t="shared" si="48"/>
        <v>1.78</v>
      </c>
      <c r="R162" s="54">
        <f t="shared" si="49"/>
        <v>12.45</v>
      </c>
      <c r="S162" s="55">
        <f t="shared" si="50"/>
        <v>4.9000000000000002E-2</v>
      </c>
      <c r="T162" s="56">
        <f t="shared" si="51"/>
        <v>0.05</v>
      </c>
      <c r="U162" s="57">
        <f t="shared" si="52"/>
        <v>5.0999999999999997E-2</v>
      </c>
      <c r="V162" s="58">
        <f t="shared" si="53"/>
        <v>5.2999999999999999E-2</v>
      </c>
      <c r="W162" s="59">
        <f t="shared" si="54"/>
        <v>5.2999999999999999E-2</v>
      </c>
      <c r="X162" s="60">
        <f t="shared" si="55"/>
        <v>133</v>
      </c>
      <c r="Y162" s="61">
        <f t="shared" si="56"/>
        <v>132</v>
      </c>
      <c r="Z162" s="62">
        <f t="shared" si="57"/>
        <v>131</v>
      </c>
      <c r="AA162" s="63">
        <f t="shared" si="58"/>
        <v>130</v>
      </c>
      <c r="AB162" s="63">
        <f t="shared" si="59"/>
        <v>130</v>
      </c>
      <c r="AC162" s="60">
        <v>0</v>
      </c>
      <c r="AD162" s="63">
        <v>2</v>
      </c>
      <c r="AE162" s="64">
        <v>51</v>
      </c>
      <c r="AF162" s="65">
        <v>0</v>
      </c>
    </row>
    <row r="163" spans="1:32">
      <c r="A163" s="43">
        <v>4</v>
      </c>
      <c r="B163" s="66" t="s">
        <v>234</v>
      </c>
      <c r="C163" s="67" t="s">
        <v>219</v>
      </c>
      <c r="D163" s="46">
        <v>20254</v>
      </c>
      <c r="E163" s="47">
        <v>20310</v>
      </c>
      <c r="F163" s="48">
        <v>20360</v>
      </c>
      <c r="G163" s="49">
        <v>20440</v>
      </c>
      <c r="H163" s="50">
        <v>20540</v>
      </c>
      <c r="I163" s="46">
        <f t="shared" si="40"/>
        <v>56</v>
      </c>
      <c r="J163" s="47">
        <f t="shared" si="41"/>
        <v>50</v>
      </c>
      <c r="K163" s="48">
        <f t="shared" si="42"/>
        <v>80</v>
      </c>
      <c r="L163" s="48">
        <f t="shared" si="43"/>
        <v>100</v>
      </c>
      <c r="M163" s="51">
        <f t="shared" si="44"/>
        <v>286</v>
      </c>
      <c r="N163" s="52">
        <f t="shared" si="45"/>
        <v>0.28000000000000003</v>
      </c>
      <c r="O163" s="53">
        <f t="shared" si="46"/>
        <v>0.25</v>
      </c>
      <c r="P163" s="54">
        <f t="shared" si="47"/>
        <v>0.39</v>
      </c>
      <c r="Q163" s="54">
        <f t="shared" si="48"/>
        <v>0.49</v>
      </c>
      <c r="R163" s="54">
        <f t="shared" si="49"/>
        <v>1.41</v>
      </c>
      <c r="S163" s="55">
        <f t="shared" si="50"/>
        <v>0.30099999999999999</v>
      </c>
      <c r="T163" s="56">
        <f t="shared" si="51"/>
        <v>0.3</v>
      </c>
      <c r="U163" s="57">
        <f t="shared" si="52"/>
        <v>0.29899999999999999</v>
      </c>
      <c r="V163" s="58">
        <f t="shared" si="53"/>
        <v>0.29699999999999999</v>
      </c>
      <c r="W163" s="59">
        <f t="shared" si="54"/>
        <v>0.29499999999999998</v>
      </c>
      <c r="X163" s="60">
        <f t="shared" si="55"/>
        <v>47</v>
      </c>
      <c r="Y163" s="61">
        <f t="shared" si="56"/>
        <v>47</v>
      </c>
      <c r="Z163" s="62">
        <f t="shared" si="57"/>
        <v>47</v>
      </c>
      <c r="AA163" s="63">
        <f t="shared" si="58"/>
        <v>47</v>
      </c>
      <c r="AB163" s="63">
        <f t="shared" si="59"/>
        <v>48</v>
      </c>
      <c r="AC163" s="60">
        <v>0</v>
      </c>
      <c r="AD163" s="63">
        <v>0</v>
      </c>
      <c r="AE163" s="64">
        <v>0</v>
      </c>
      <c r="AF163" s="65">
        <v>0</v>
      </c>
    </row>
    <row r="164" spans="1:32">
      <c r="A164" s="43">
        <v>4</v>
      </c>
      <c r="B164" s="66" t="s">
        <v>302</v>
      </c>
      <c r="C164" s="67" t="s">
        <v>296</v>
      </c>
      <c r="D164" s="46">
        <v>795</v>
      </c>
      <c r="E164" s="47">
        <v>805</v>
      </c>
      <c r="F164" s="48">
        <v>805</v>
      </c>
      <c r="G164" s="49">
        <v>805</v>
      </c>
      <c r="H164" s="50">
        <v>815</v>
      </c>
      <c r="I164" s="46">
        <f t="shared" si="40"/>
        <v>10</v>
      </c>
      <c r="J164" s="47">
        <f t="shared" si="41"/>
        <v>0</v>
      </c>
      <c r="K164" s="48">
        <f t="shared" si="42"/>
        <v>0</v>
      </c>
      <c r="L164" s="48">
        <f t="shared" si="43"/>
        <v>10</v>
      </c>
      <c r="M164" s="51">
        <f t="shared" si="44"/>
        <v>20</v>
      </c>
      <c r="N164" s="52">
        <f t="shared" si="45"/>
        <v>1.26</v>
      </c>
      <c r="O164" s="53">
        <f t="shared" si="46"/>
        <v>0</v>
      </c>
      <c r="P164" s="54">
        <f t="shared" si="47"/>
        <v>0</v>
      </c>
      <c r="Q164" s="54">
        <f t="shared" si="48"/>
        <v>1.24</v>
      </c>
      <c r="R164" s="54">
        <f t="shared" si="49"/>
        <v>2.52</v>
      </c>
      <c r="S164" s="55">
        <f t="shared" si="50"/>
        <v>1.2E-2</v>
      </c>
      <c r="T164" s="56">
        <f t="shared" si="51"/>
        <v>1.2E-2</v>
      </c>
      <c r="U164" s="57">
        <f t="shared" si="52"/>
        <v>1.2E-2</v>
      </c>
      <c r="V164" s="58">
        <f t="shared" si="53"/>
        <v>1.2E-2</v>
      </c>
      <c r="W164" s="59">
        <f t="shared" si="54"/>
        <v>1.2E-2</v>
      </c>
      <c r="X164" s="60">
        <f t="shared" si="55"/>
        <v>209</v>
      </c>
      <c r="Y164" s="61">
        <f t="shared" si="56"/>
        <v>209</v>
      </c>
      <c r="Z164" s="62">
        <f t="shared" si="57"/>
        <v>209</v>
      </c>
      <c r="AA164" s="63">
        <f t="shared" si="58"/>
        <v>209</v>
      </c>
      <c r="AB164" s="63">
        <f t="shared" si="59"/>
        <v>210</v>
      </c>
      <c r="AC164" s="60">
        <v>0</v>
      </c>
      <c r="AD164" s="63">
        <v>0</v>
      </c>
      <c r="AE164" s="64">
        <v>0</v>
      </c>
      <c r="AF164" s="65">
        <v>0</v>
      </c>
    </row>
    <row r="165" spans="1:32">
      <c r="A165" s="43">
        <v>4</v>
      </c>
      <c r="B165" s="66" t="s">
        <v>146</v>
      </c>
      <c r="C165" s="67" t="s">
        <v>141</v>
      </c>
      <c r="D165" s="46">
        <v>1766</v>
      </c>
      <c r="E165" s="47">
        <v>1780</v>
      </c>
      <c r="F165" s="48">
        <v>1790</v>
      </c>
      <c r="G165" s="49">
        <v>1795</v>
      </c>
      <c r="H165" s="50">
        <v>1815</v>
      </c>
      <c r="I165" s="46">
        <f t="shared" si="40"/>
        <v>14</v>
      </c>
      <c r="J165" s="47">
        <f t="shared" si="41"/>
        <v>10</v>
      </c>
      <c r="K165" s="48">
        <f t="shared" si="42"/>
        <v>5</v>
      </c>
      <c r="L165" s="48">
        <f t="shared" si="43"/>
        <v>20</v>
      </c>
      <c r="M165" s="51">
        <f t="shared" si="44"/>
        <v>49</v>
      </c>
      <c r="N165" s="52">
        <f t="shared" si="45"/>
        <v>0.79</v>
      </c>
      <c r="O165" s="53">
        <f t="shared" si="46"/>
        <v>0.56000000000000005</v>
      </c>
      <c r="P165" s="54">
        <f t="shared" si="47"/>
        <v>0.28000000000000003</v>
      </c>
      <c r="Q165" s="54">
        <f t="shared" si="48"/>
        <v>1.1100000000000001</v>
      </c>
      <c r="R165" s="54">
        <f t="shared" si="49"/>
        <v>2.77</v>
      </c>
      <c r="S165" s="55">
        <f t="shared" si="50"/>
        <v>2.5999999999999999E-2</v>
      </c>
      <c r="T165" s="56">
        <f t="shared" si="51"/>
        <v>2.5999999999999999E-2</v>
      </c>
      <c r="U165" s="57">
        <f t="shared" si="52"/>
        <v>2.5999999999999999E-2</v>
      </c>
      <c r="V165" s="58">
        <f t="shared" si="53"/>
        <v>2.5999999999999999E-2</v>
      </c>
      <c r="W165" s="59">
        <f t="shared" si="54"/>
        <v>2.5999999999999999E-2</v>
      </c>
      <c r="X165" s="60">
        <f t="shared" si="55"/>
        <v>168</v>
      </c>
      <c r="Y165" s="61">
        <f t="shared" si="56"/>
        <v>167</v>
      </c>
      <c r="Z165" s="62">
        <f t="shared" si="57"/>
        <v>166</v>
      </c>
      <c r="AA165" s="63">
        <f t="shared" si="58"/>
        <v>166</v>
      </c>
      <c r="AB165" s="63">
        <f t="shared" si="59"/>
        <v>166</v>
      </c>
      <c r="AC165" s="60">
        <v>0</v>
      </c>
      <c r="AD165" s="63">
        <v>0</v>
      </c>
      <c r="AE165" s="64">
        <v>0</v>
      </c>
      <c r="AF165" s="65">
        <v>0</v>
      </c>
    </row>
    <row r="166" spans="1:32">
      <c r="A166" s="43">
        <v>4</v>
      </c>
      <c r="B166" s="66" t="s">
        <v>166</v>
      </c>
      <c r="C166" s="67" t="s">
        <v>162</v>
      </c>
      <c r="D166" s="46">
        <v>236</v>
      </c>
      <c r="E166" s="47">
        <v>235</v>
      </c>
      <c r="F166" s="48">
        <v>235</v>
      </c>
      <c r="G166" s="49">
        <v>235</v>
      </c>
      <c r="H166" s="50">
        <v>235</v>
      </c>
      <c r="I166" s="46">
        <f t="shared" si="40"/>
        <v>-1</v>
      </c>
      <c r="J166" s="47">
        <f t="shared" si="41"/>
        <v>0</v>
      </c>
      <c r="K166" s="48">
        <f t="shared" si="42"/>
        <v>0</v>
      </c>
      <c r="L166" s="48">
        <f t="shared" si="43"/>
        <v>0</v>
      </c>
      <c r="M166" s="51">
        <f t="shared" si="44"/>
        <v>-1</v>
      </c>
      <c r="N166" s="52">
        <f t="shared" si="45"/>
        <v>-0.42</v>
      </c>
      <c r="O166" s="53">
        <f t="shared" si="46"/>
        <v>0</v>
      </c>
      <c r="P166" s="54">
        <f t="shared" si="47"/>
        <v>0</v>
      </c>
      <c r="Q166" s="54">
        <f t="shared" si="48"/>
        <v>0</v>
      </c>
      <c r="R166" s="54">
        <f t="shared" si="49"/>
        <v>-0.42</v>
      </c>
      <c r="S166" s="55">
        <f t="shared" si="50"/>
        <v>4.0000000000000001E-3</v>
      </c>
      <c r="T166" s="56">
        <f t="shared" si="51"/>
        <v>3.0000000000000001E-3</v>
      </c>
      <c r="U166" s="57">
        <f t="shared" si="52"/>
        <v>3.0000000000000001E-3</v>
      </c>
      <c r="V166" s="58">
        <f t="shared" si="53"/>
        <v>3.0000000000000001E-3</v>
      </c>
      <c r="W166" s="59">
        <f t="shared" si="54"/>
        <v>3.0000000000000001E-3</v>
      </c>
      <c r="X166" s="60">
        <f t="shared" si="55"/>
        <v>262</v>
      </c>
      <c r="Y166" s="61">
        <f t="shared" si="56"/>
        <v>262</v>
      </c>
      <c r="Z166" s="62">
        <f t="shared" si="57"/>
        <v>261</v>
      </c>
      <c r="AA166" s="63">
        <f t="shared" si="58"/>
        <v>261</v>
      </c>
      <c r="AB166" s="63">
        <f t="shared" si="59"/>
        <v>262</v>
      </c>
      <c r="AC166" s="60">
        <v>0</v>
      </c>
      <c r="AD166" s="63">
        <v>0</v>
      </c>
      <c r="AE166" s="64">
        <v>0</v>
      </c>
      <c r="AF166" s="65">
        <v>0</v>
      </c>
    </row>
    <row r="167" spans="1:32">
      <c r="A167" s="43">
        <v>4</v>
      </c>
      <c r="B167" s="66" t="s">
        <v>112</v>
      </c>
      <c r="C167" s="67" t="s">
        <v>87</v>
      </c>
      <c r="D167" s="46">
        <v>10380</v>
      </c>
      <c r="E167" s="47">
        <v>10410</v>
      </c>
      <c r="F167" s="48">
        <v>10460</v>
      </c>
      <c r="G167" s="49">
        <v>10640</v>
      </c>
      <c r="H167" s="50">
        <v>10850</v>
      </c>
      <c r="I167" s="46">
        <f t="shared" si="40"/>
        <v>30</v>
      </c>
      <c r="J167" s="47">
        <f t="shared" si="41"/>
        <v>50</v>
      </c>
      <c r="K167" s="48">
        <f t="shared" si="42"/>
        <v>180</v>
      </c>
      <c r="L167" s="48">
        <f t="shared" si="43"/>
        <v>210</v>
      </c>
      <c r="M167" s="51">
        <f t="shared" si="44"/>
        <v>470</v>
      </c>
      <c r="N167" s="52">
        <f t="shared" si="45"/>
        <v>0.28999999999999998</v>
      </c>
      <c r="O167" s="53">
        <f t="shared" si="46"/>
        <v>0.48</v>
      </c>
      <c r="P167" s="54">
        <f t="shared" si="47"/>
        <v>1.72</v>
      </c>
      <c r="Q167" s="54">
        <f t="shared" si="48"/>
        <v>1.97</v>
      </c>
      <c r="R167" s="54">
        <f t="shared" si="49"/>
        <v>4.53</v>
      </c>
      <c r="S167" s="55">
        <f t="shared" si="50"/>
        <v>0.154</v>
      </c>
      <c r="T167" s="56">
        <f t="shared" si="51"/>
        <v>0.154</v>
      </c>
      <c r="U167" s="57">
        <f t="shared" si="52"/>
        <v>0.153</v>
      </c>
      <c r="V167" s="58">
        <f t="shared" si="53"/>
        <v>0.155</v>
      </c>
      <c r="W167" s="59">
        <f t="shared" si="54"/>
        <v>0.156</v>
      </c>
      <c r="X167" s="60">
        <f t="shared" si="55"/>
        <v>78</v>
      </c>
      <c r="Y167" s="61">
        <f t="shared" si="56"/>
        <v>78</v>
      </c>
      <c r="Z167" s="62">
        <f t="shared" si="57"/>
        <v>78</v>
      </c>
      <c r="AA167" s="63">
        <f t="shared" si="58"/>
        <v>77</v>
      </c>
      <c r="AB167" s="63">
        <f t="shared" si="59"/>
        <v>77</v>
      </c>
      <c r="AC167" s="60">
        <v>0</v>
      </c>
      <c r="AD167" s="63">
        <v>0</v>
      </c>
      <c r="AE167" s="64">
        <v>0</v>
      </c>
      <c r="AF167" s="65">
        <v>0</v>
      </c>
    </row>
    <row r="168" spans="1:32">
      <c r="A168" s="43">
        <v>4</v>
      </c>
      <c r="B168" s="66" t="s">
        <v>183</v>
      </c>
      <c r="C168" s="67" t="s">
        <v>178</v>
      </c>
      <c r="D168" s="46">
        <v>2126</v>
      </c>
      <c r="E168" s="47">
        <v>2140</v>
      </c>
      <c r="F168" s="48">
        <v>2140</v>
      </c>
      <c r="G168" s="49">
        <v>2140</v>
      </c>
      <c r="H168" s="50">
        <v>2150</v>
      </c>
      <c r="I168" s="46">
        <f t="shared" si="40"/>
        <v>14</v>
      </c>
      <c r="J168" s="47">
        <f t="shared" si="41"/>
        <v>0</v>
      </c>
      <c r="K168" s="48">
        <f t="shared" si="42"/>
        <v>0</v>
      </c>
      <c r="L168" s="48">
        <f t="shared" si="43"/>
        <v>10</v>
      </c>
      <c r="M168" s="51">
        <f t="shared" si="44"/>
        <v>24</v>
      </c>
      <c r="N168" s="52">
        <f t="shared" si="45"/>
        <v>0.66</v>
      </c>
      <c r="O168" s="53">
        <f t="shared" si="46"/>
        <v>0</v>
      </c>
      <c r="P168" s="54">
        <f t="shared" si="47"/>
        <v>0</v>
      </c>
      <c r="Q168" s="54">
        <f t="shared" si="48"/>
        <v>0.47</v>
      </c>
      <c r="R168" s="54">
        <f t="shared" si="49"/>
        <v>1.1299999999999999</v>
      </c>
      <c r="S168" s="55">
        <f t="shared" si="50"/>
        <v>3.2000000000000001E-2</v>
      </c>
      <c r="T168" s="56">
        <f t="shared" si="51"/>
        <v>3.2000000000000001E-2</v>
      </c>
      <c r="U168" s="57">
        <f t="shared" si="52"/>
        <v>3.1E-2</v>
      </c>
      <c r="V168" s="58">
        <f t="shared" si="53"/>
        <v>3.1E-2</v>
      </c>
      <c r="W168" s="59">
        <f t="shared" si="54"/>
        <v>3.1E-2</v>
      </c>
      <c r="X168" s="60">
        <f t="shared" si="55"/>
        <v>158</v>
      </c>
      <c r="Y168" s="61">
        <f t="shared" si="56"/>
        <v>158</v>
      </c>
      <c r="Z168" s="62">
        <f t="shared" si="57"/>
        <v>157</v>
      </c>
      <c r="AA168" s="63">
        <f t="shared" si="58"/>
        <v>158</v>
      </c>
      <c r="AB168" s="63">
        <f t="shared" si="59"/>
        <v>158</v>
      </c>
      <c r="AC168" s="60">
        <v>0</v>
      </c>
      <c r="AD168" s="63">
        <v>0</v>
      </c>
      <c r="AE168" s="64">
        <v>0</v>
      </c>
      <c r="AF168" s="65">
        <v>0</v>
      </c>
    </row>
    <row r="169" spans="1:32">
      <c r="A169" s="43">
        <v>4</v>
      </c>
      <c r="B169" s="66" t="s">
        <v>278</v>
      </c>
      <c r="C169" s="67" t="s">
        <v>272</v>
      </c>
      <c r="D169" s="46">
        <v>1338</v>
      </c>
      <c r="E169" s="47">
        <v>1350</v>
      </c>
      <c r="F169" s="48">
        <v>1370</v>
      </c>
      <c r="G169" s="49">
        <v>1410</v>
      </c>
      <c r="H169" s="50">
        <v>1435</v>
      </c>
      <c r="I169" s="46">
        <f t="shared" si="40"/>
        <v>12</v>
      </c>
      <c r="J169" s="47">
        <f t="shared" si="41"/>
        <v>20</v>
      </c>
      <c r="K169" s="48">
        <f t="shared" si="42"/>
        <v>40</v>
      </c>
      <c r="L169" s="48">
        <f t="shared" si="43"/>
        <v>25</v>
      </c>
      <c r="M169" s="51">
        <f t="shared" si="44"/>
        <v>97</v>
      </c>
      <c r="N169" s="52">
        <f t="shared" si="45"/>
        <v>0.9</v>
      </c>
      <c r="O169" s="53">
        <f t="shared" si="46"/>
        <v>1.48</v>
      </c>
      <c r="P169" s="54">
        <f t="shared" si="47"/>
        <v>2.92</v>
      </c>
      <c r="Q169" s="54">
        <f t="shared" si="48"/>
        <v>1.77</v>
      </c>
      <c r="R169" s="54">
        <f t="shared" si="49"/>
        <v>7.25</v>
      </c>
      <c r="S169" s="55">
        <f t="shared" si="50"/>
        <v>0.02</v>
      </c>
      <c r="T169" s="56">
        <f t="shared" si="51"/>
        <v>0.02</v>
      </c>
      <c r="U169" s="57">
        <f t="shared" si="52"/>
        <v>0.02</v>
      </c>
      <c r="V169" s="58">
        <f t="shared" si="53"/>
        <v>0.02</v>
      </c>
      <c r="W169" s="59">
        <f t="shared" si="54"/>
        <v>2.1000000000000001E-2</v>
      </c>
      <c r="X169" s="60">
        <f t="shared" si="55"/>
        <v>185</v>
      </c>
      <c r="Y169" s="61">
        <f t="shared" si="56"/>
        <v>184</v>
      </c>
      <c r="Z169" s="62">
        <f t="shared" si="57"/>
        <v>184</v>
      </c>
      <c r="AA169" s="63">
        <f t="shared" si="58"/>
        <v>182</v>
      </c>
      <c r="AB169" s="63">
        <f t="shared" si="59"/>
        <v>182</v>
      </c>
      <c r="AC169" s="60">
        <v>0</v>
      </c>
      <c r="AD169" s="63">
        <v>0</v>
      </c>
      <c r="AE169" s="64">
        <v>0</v>
      </c>
      <c r="AF169" s="65">
        <v>0</v>
      </c>
    </row>
    <row r="170" spans="1:32">
      <c r="A170" s="43">
        <v>4</v>
      </c>
      <c r="B170" s="66" t="s">
        <v>113</v>
      </c>
      <c r="C170" s="67" t="s">
        <v>87</v>
      </c>
      <c r="D170" s="46">
        <v>6335</v>
      </c>
      <c r="E170" s="47">
        <v>6345</v>
      </c>
      <c r="F170" s="48">
        <v>6350</v>
      </c>
      <c r="G170" s="49">
        <v>6350</v>
      </c>
      <c r="H170" s="50">
        <v>6375</v>
      </c>
      <c r="I170" s="46">
        <f t="shared" si="40"/>
        <v>10</v>
      </c>
      <c r="J170" s="47">
        <f t="shared" si="41"/>
        <v>5</v>
      </c>
      <c r="K170" s="48">
        <f t="shared" si="42"/>
        <v>0</v>
      </c>
      <c r="L170" s="48">
        <f t="shared" si="43"/>
        <v>25</v>
      </c>
      <c r="M170" s="51">
        <f t="shared" si="44"/>
        <v>40</v>
      </c>
      <c r="N170" s="52">
        <f t="shared" si="45"/>
        <v>0.16</v>
      </c>
      <c r="O170" s="53">
        <f t="shared" si="46"/>
        <v>0.08</v>
      </c>
      <c r="P170" s="54">
        <f t="shared" si="47"/>
        <v>0</v>
      </c>
      <c r="Q170" s="54">
        <f t="shared" si="48"/>
        <v>0.39</v>
      </c>
      <c r="R170" s="54">
        <f t="shared" si="49"/>
        <v>0.63</v>
      </c>
      <c r="S170" s="55">
        <f t="shared" si="50"/>
        <v>9.4E-2</v>
      </c>
      <c r="T170" s="56">
        <f t="shared" si="51"/>
        <v>9.4E-2</v>
      </c>
      <c r="U170" s="57">
        <f t="shared" si="52"/>
        <v>9.2999999999999999E-2</v>
      </c>
      <c r="V170" s="58">
        <f t="shared" si="53"/>
        <v>9.1999999999999998E-2</v>
      </c>
      <c r="W170" s="59">
        <f t="shared" si="54"/>
        <v>9.0999999999999998E-2</v>
      </c>
      <c r="X170" s="60">
        <f t="shared" si="55"/>
        <v>106</v>
      </c>
      <c r="Y170" s="61">
        <f t="shared" si="56"/>
        <v>106</v>
      </c>
      <c r="Z170" s="62">
        <f t="shared" si="57"/>
        <v>107</v>
      </c>
      <c r="AA170" s="63">
        <f t="shared" si="58"/>
        <v>107</v>
      </c>
      <c r="AB170" s="63">
        <f t="shared" si="59"/>
        <v>108</v>
      </c>
      <c r="AC170" s="60">
        <v>0</v>
      </c>
      <c r="AD170" s="63">
        <v>0</v>
      </c>
      <c r="AE170" s="64">
        <v>0</v>
      </c>
      <c r="AF170" s="65">
        <v>0</v>
      </c>
    </row>
    <row r="171" spans="1:32">
      <c r="A171" s="43">
        <v>4</v>
      </c>
      <c r="B171" s="66" t="s">
        <v>114</v>
      </c>
      <c r="C171" s="67" t="s">
        <v>87</v>
      </c>
      <c r="D171" s="46">
        <v>5731</v>
      </c>
      <c r="E171" s="47">
        <v>5830</v>
      </c>
      <c r="F171" s="48">
        <v>5855</v>
      </c>
      <c r="G171" s="49">
        <v>6020</v>
      </c>
      <c r="H171" s="50">
        <v>6280</v>
      </c>
      <c r="I171" s="46">
        <f t="shared" si="40"/>
        <v>99</v>
      </c>
      <c r="J171" s="47">
        <f t="shared" si="41"/>
        <v>25</v>
      </c>
      <c r="K171" s="48">
        <f t="shared" si="42"/>
        <v>165</v>
      </c>
      <c r="L171" s="48">
        <f t="shared" si="43"/>
        <v>260</v>
      </c>
      <c r="M171" s="51">
        <f t="shared" si="44"/>
        <v>549</v>
      </c>
      <c r="N171" s="52">
        <f t="shared" si="45"/>
        <v>1.73</v>
      </c>
      <c r="O171" s="53">
        <f t="shared" si="46"/>
        <v>0.43</v>
      </c>
      <c r="P171" s="54">
        <f t="shared" si="47"/>
        <v>2.82</v>
      </c>
      <c r="Q171" s="54">
        <f t="shared" si="48"/>
        <v>4.32</v>
      </c>
      <c r="R171" s="54">
        <f t="shared" si="49"/>
        <v>9.58</v>
      </c>
      <c r="S171" s="55">
        <f t="shared" si="50"/>
        <v>8.5000000000000006E-2</v>
      </c>
      <c r="T171" s="56">
        <f t="shared" si="51"/>
        <v>8.5999999999999993E-2</v>
      </c>
      <c r="U171" s="57">
        <f t="shared" si="52"/>
        <v>8.5999999999999993E-2</v>
      </c>
      <c r="V171" s="58">
        <f t="shared" si="53"/>
        <v>8.6999999999999994E-2</v>
      </c>
      <c r="W171" s="59">
        <f t="shared" si="54"/>
        <v>0.09</v>
      </c>
      <c r="X171" s="60">
        <f t="shared" si="55"/>
        <v>112</v>
      </c>
      <c r="Y171" s="61">
        <f t="shared" si="56"/>
        <v>112</v>
      </c>
      <c r="Z171" s="62">
        <f t="shared" si="57"/>
        <v>112</v>
      </c>
      <c r="AA171" s="63">
        <f t="shared" si="58"/>
        <v>112</v>
      </c>
      <c r="AB171" s="63">
        <f t="shared" si="59"/>
        <v>110</v>
      </c>
      <c r="AC171" s="60">
        <v>98</v>
      </c>
      <c r="AD171" s="63">
        <v>0</v>
      </c>
      <c r="AE171" s="64">
        <v>0</v>
      </c>
      <c r="AF171" s="65">
        <v>0</v>
      </c>
    </row>
    <row r="172" spans="1:32">
      <c r="A172" s="43">
        <v>4</v>
      </c>
      <c r="B172" s="66" t="s">
        <v>217</v>
      </c>
      <c r="C172" s="67" t="s">
        <v>216</v>
      </c>
      <c r="D172" s="46">
        <v>956</v>
      </c>
      <c r="E172" s="47">
        <v>965</v>
      </c>
      <c r="F172" s="48">
        <v>1000</v>
      </c>
      <c r="G172" s="49">
        <v>1005</v>
      </c>
      <c r="H172" s="50">
        <v>1005</v>
      </c>
      <c r="I172" s="46">
        <f t="shared" si="40"/>
        <v>9</v>
      </c>
      <c r="J172" s="47">
        <f t="shared" si="41"/>
        <v>35</v>
      </c>
      <c r="K172" s="48">
        <f t="shared" si="42"/>
        <v>5</v>
      </c>
      <c r="L172" s="48">
        <f t="shared" si="43"/>
        <v>0</v>
      </c>
      <c r="M172" s="51">
        <f t="shared" si="44"/>
        <v>49</v>
      </c>
      <c r="N172" s="52">
        <f t="shared" si="45"/>
        <v>0.94</v>
      </c>
      <c r="O172" s="53">
        <f t="shared" si="46"/>
        <v>3.63</v>
      </c>
      <c r="P172" s="54">
        <f t="shared" si="47"/>
        <v>0.5</v>
      </c>
      <c r="Q172" s="54">
        <f t="shared" si="48"/>
        <v>0</v>
      </c>
      <c r="R172" s="54">
        <f t="shared" si="49"/>
        <v>5.13</v>
      </c>
      <c r="S172" s="55">
        <f t="shared" si="50"/>
        <v>1.4E-2</v>
      </c>
      <c r="T172" s="56">
        <f t="shared" si="51"/>
        <v>1.4E-2</v>
      </c>
      <c r="U172" s="57">
        <f t="shared" si="52"/>
        <v>1.4999999999999999E-2</v>
      </c>
      <c r="V172" s="58">
        <f t="shared" si="53"/>
        <v>1.4999999999999999E-2</v>
      </c>
      <c r="W172" s="59">
        <f t="shared" si="54"/>
        <v>1.4E-2</v>
      </c>
      <c r="X172" s="60">
        <f t="shared" si="55"/>
        <v>202</v>
      </c>
      <c r="Y172" s="61">
        <f t="shared" si="56"/>
        <v>202</v>
      </c>
      <c r="Z172" s="62">
        <f t="shared" si="57"/>
        <v>201</v>
      </c>
      <c r="AA172" s="63">
        <f t="shared" si="58"/>
        <v>202</v>
      </c>
      <c r="AB172" s="63">
        <f t="shared" si="59"/>
        <v>202</v>
      </c>
      <c r="AC172" s="60">
        <v>0</v>
      </c>
      <c r="AD172" s="63">
        <v>0</v>
      </c>
      <c r="AE172" s="64">
        <v>0</v>
      </c>
      <c r="AF172" s="65">
        <v>0</v>
      </c>
    </row>
    <row r="173" spans="1:32">
      <c r="A173" s="43">
        <v>4</v>
      </c>
      <c r="B173" s="66" t="s">
        <v>256</v>
      </c>
      <c r="C173" s="67" t="s">
        <v>251</v>
      </c>
      <c r="D173" s="46">
        <v>295</v>
      </c>
      <c r="E173" s="47">
        <v>295</v>
      </c>
      <c r="F173" s="48">
        <v>295</v>
      </c>
      <c r="G173" s="49">
        <v>290</v>
      </c>
      <c r="H173" s="50">
        <v>290</v>
      </c>
      <c r="I173" s="46">
        <f t="shared" si="40"/>
        <v>0</v>
      </c>
      <c r="J173" s="47">
        <f t="shared" si="41"/>
        <v>0</v>
      </c>
      <c r="K173" s="48">
        <f t="shared" si="42"/>
        <v>-5</v>
      </c>
      <c r="L173" s="48">
        <f t="shared" si="43"/>
        <v>0</v>
      </c>
      <c r="M173" s="51">
        <f t="shared" si="44"/>
        <v>-5</v>
      </c>
      <c r="N173" s="52">
        <f t="shared" si="45"/>
        <v>0</v>
      </c>
      <c r="O173" s="53">
        <f t="shared" si="46"/>
        <v>0</v>
      </c>
      <c r="P173" s="54">
        <f t="shared" si="47"/>
        <v>-1.69</v>
      </c>
      <c r="Q173" s="54">
        <f t="shared" si="48"/>
        <v>0</v>
      </c>
      <c r="R173" s="54">
        <f t="shared" si="49"/>
        <v>-1.69</v>
      </c>
      <c r="S173" s="55">
        <f t="shared" si="50"/>
        <v>4.0000000000000001E-3</v>
      </c>
      <c r="T173" s="56">
        <f t="shared" si="51"/>
        <v>4.0000000000000001E-3</v>
      </c>
      <c r="U173" s="57">
        <f t="shared" si="52"/>
        <v>4.0000000000000001E-3</v>
      </c>
      <c r="V173" s="58">
        <f t="shared" si="53"/>
        <v>4.0000000000000001E-3</v>
      </c>
      <c r="W173" s="59">
        <f t="shared" si="54"/>
        <v>4.0000000000000001E-3</v>
      </c>
      <c r="X173" s="60">
        <f t="shared" si="55"/>
        <v>253</v>
      </c>
      <c r="Y173" s="61">
        <f t="shared" si="56"/>
        <v>254</v>
      </c>
      <c r="Z173" s="62">
        <f t="shared" si="57"/>
        <v>254</v>
      </c>
      <c r="AA173" s="63">
        <f t="shared" si="58"/>
        <v>254</v>
      </c>
      <c r="AB173" s="63">
        <f t="shared" si="59"/>
        <v>255</v>
      </c>
      <c r="AC173" s="60">
        <v>0</v>
      </c>
      <c r="AD173" s="63">
        <v>0</v>
      </c>
      <c r="AE173" s="64">
        <v>0</v>
      </c>
      <c r="AF173" s="65">
        <v>0</v>
      </c>
    </row>
    <row r="174" spans="1:32">
      <c r="A174" s="43">
        <v>4</v>
      </c>
      <c r="B174" s="66" t="s">
        <v>84</v>
      </c>
      <c r="C174" s="67" t="s">
        <v>81</v>
      </c>
      <c r="D174" s="46">
        <v>22075</v>
      </c>
      <c r="E174" s="47">
        <v>22200</v>
      </c>
      <c r="F174" s="48">
        <v>22200</v>
      </c>
      <c r="G174" s="49">
        <v>22080</v>
      </c>
      <c r="H174" s="50">
        <v>21940</v>
      </c>
      <c r="I174" s="46">
        <f t="shared" si="40"/>
        <v>125</v>
      </c>
      <c r="J174" s="47">
        <f t="shared" si="41"/>
        <v>0</v>
      </c>
      <c r="K174" s="48">
        <f t="shared" si="42"/>
        <v>-120</v>
      </c>
      <c r="L174" s="48">
        <f t="shared" si="43"/>
        <v>-140</v>
      </c>
      <c r="M174" s="51">
        <f t="shared" si="44"/>
        <v>-135</v>
      </c>
      <c r="N174" s="52">
        <f t="shared" si="45"/>
        <v>0.56999999999999995</v>
      </c>
      <c r="O174" s="53">
        <f t="shared" si="46"/>
        <v>0</v>
      </c>
      <c r="P174" s="54">
        <f t="shared" si="47"/>
        <v>-0.54</v>
      </c>
      <c r="Q174" s="54">
        <f t="shared" si="48"/>
        <v>-0.63</v>
      </c>
      <c r="R174" s="54">
        <f t="shared" si="49"/>
        <v>-0.61</v>
      </c>
      <c r="S174" s="55">
        <f t="shared" si="50"/>
        <v>0.32800000000000001</v>
      </c>
      <c r="T174" s="56">
        <f t="shared" si="51"/>
        <v>0.32800000000000001</v>
      </c>
      <c r="U174" s="57">
        <f t="shared" si="52"/>
        <v>0.32600000000000001</v>
      </c>
      <c r="V174" s="58">
        <f t="shared" si="53"/>
        <v>0.32100000000000001</v>
      </c>
      <c r="W174" s="59">
        <f t="shared" si="54"/>
        <v>0.315</v>
      </c>
      <c r="X174" s="60">
        <f t="shared" si="55"/>
        <v>44</v>
      </c>
      <c r="Y174" s="61">
        <f t="shared" si="56"/>
        <v>44</v>
      </c>
      <c r="Z174" s="62">
        <f t="shared" si="57"/>
        <v>44</v>
      </c>
      <c r="AA174" s="63">
        <f t="shared" si="58"/>
        <v>44</v>
      </c>
      <c r="AB174" s="63">
        <f t="shared" si="59"/>
        <v>44</v>
      </c>
      <c r="AC174" s="60">
        <v>21</v>
      </c>
      <c r="AD174" s="63">
        <v>10</v>
      </c>
      <c r="AE174" s="64">
        <v>1</v>
      </c>
      <c r="AF174" s="65">
        <v>0</v>
      </c>
    </row>
    <row r="175" spans="1:32">
      <c r="A175" s="43">
        <v>4</v>
      </c>
      <c r="B175" s="66" t="s">
        <v>289</v>
      </c>
      <c r="C175" s="67" t="s">
        <v>280</v>
      </c>
      <c r="D175" s="46">
        <v>422</v>
      </c>
      <c r="E175" s="47">
        <v>425</v>
      </c>
      <c r="F175" s="48">
        <v>425</v>
      </c>
      <c r="G175" s="49">
        <v>425</v>
      </c>
      <c r="H175" s="50">
        <v>425</v>
      </c>
      <c r="I175" s="46">
        <f t="shared" si="40"/>
        <v>3</v>
      </c>
      <c r="J175" s="47">
        <f t="shared" si="41"/>
        <v>0</v>
      </c>
      <c r="K175" s="48">
        <f t="shared" si="42"/>
        <v>0</v>
      </c>
      <c r="L175" s="48">
        <f t="shared" si="43"/>
        <v>0</v>
      </c>
      <c r="M175" s="51">
        <f t="shared" si="44"/>
        <v>3</v>
      </c>
      <c r="N175" s="52">
        <f t="shared" si="45"/>
        <v>0.71</v>
      </c>
      <c r="O175" s="53">
        <f t="shared" si="46"/>
        <v>0</v>
      </c>
      <c r="P175" s="54">
        <f t="shared" si="47"/>
        <v>0</v>
      </c>
      <c r="Q175" s="54">
        <f t="shared" si="48"/>
        <v>0</v>
      </c>
      <c r="R175" s="54">
        <f t="shared" si="49"/>
        <v>0.71</v>
      </c>
      <c r="S175" s="55">
        <f t="shared" si="50"/>
        <v>6.0000000000000001E-3</v>
      </c>
      <c r="T175" s="56">
        <f t="shared" si="51"/>
        <v>6.0000000000000001E-3</v>
      </c>
      <c r="U175" s="57">
        <f t="shared" si="52"/>
        <v>6.0000000000000001E-3</v>
      </c>
      <c r="V175" s="58">
        <f t="shared" si="53"/>
        <v>6.0000000000000001E-3</v>
      </c>
      <c r="W175" s="59">
        <f t="shared" si="54"/>
        <v>6.0000000000000001E-3</v>
      </c>
      <c r="X175" s="60">
        <f t="shared" si="55"/>
        <v>244</v>
      </c>
      <c r="Y175" s="61">
        <f t="shared" si="56"/>
        <v>243</v>
      </c>
      <c r="Z175" s="62">
        <f t="shared" si="57"/>
        <v>243</v>
      </c>
      <c r="AA175" s="63">
        <f t="shared" si="58"/>
        <v>243</v>
      </c>
      <c r="AB175" s="63">
        <f t="shared" si="59"/>
        <v>244</v>
      </c>
      <c r="AC175" s="60">
        <v>0</v>
      </c>
      <c r="AD175" s="63">
        <v>0</v>
      </c>
      <c r="AE175" s="64">
        <v>0</v>
      </c>
      <c r="AF175" s="65">
        <v>0</v>
      </c>
    </row>
    <row r="176" spans="1:32">
      <c r="A176" s="43">
        <v>4</v>
      </c>
      <c r="B176" s="66" t="s">
        <v>78</v>
      </c>
      <c r="C176" s="67" t="s">
        <v>71</v>
      </c>
      <c r="D176" s="46">
        <v>684</v>
      </c>
      <c r="E176" s="47">
        <v>685</v>
      </c>
      <c r="F176" s="48">
        <v>690</v>
      </c>
      <c r="G176" s="49">
        <v>690</v>
      </c>
      <c r="H176" s="50">
        <v>690</v>
      </c>
      <c r="I176" s="46">
        <f t="shared" si="40"/>
        <v>1</v>
      </c>
      <c r="J176" s="47">
        <f t="shared" si="41"/>
        <v>5</v>
      </c>
      <c r="K176" s="48">
        <f t="shared" si="42"/>
        <v>0</v>
      </c>
      <c r="L176" s="48">
        <f t="shared" si="43"/>
        <v>0</v>
      </c>
      <c r="M176" s="51">
        <f t="shared" si="44"/>
        <v>6</v>
      </c>
      <c r="N176" s="52">
        <f t="shared" si="45"/>
        <v>0.15</v>
      </c>
      <c r="O176" s="53">
        <f t="shared" si="46"/>
        <v>0.73</v>
      </c>
      <c r="P176" s="54">
        <f t="shared" si="47"/>
        <v>0</v>
      </c>
      <c r="Q176" s="54">
        <f t="shared" si="48"/>
        <v>0</v>
      </c>
      <c r="R176" s="54">
        <f t="shared" si="49"/>
        <v>0.88</v>
      </c>
      <c r="S176" s="55">
        <f t="shared" si="50"/>
        <v>0.01</v>
      </c>
      <c r="T176" s="56">
        <f t="shared" si="51"/>
        <v>0.01</v>
      </c>
      <c r="U176" s="57">
        <f t="shared" si="52"/>
        <v>0.01</v>
      </c>
      <c r="V176" s="58">
        <f t="shared" si="53"/>
        <v>0.01</v>
      </c>
      <c r="W176" s="59">
        <f t="shared" si="54"/>
        <v>0.01</v>
      </c>
      <c r="X176" s="60">
        <f t="shared" si="55"/>
        <v>218</v>
      </c>
      <c r="Y176" s="61">
        <f t="shared" si="56"/>
        <v>219</v>
      </c>
      <c r="Z176" s="62">
        <f t="shared" si="57"/>
        <v>219</v>
      </c>
      <c r="AA176" s="63">
        <f t="shared" si="58"/>
        <v>219</v>
      </c>
      <c r="AB176" s="63">
        <f t="shared" si="59"/>
        <v>219</v>
      </c>
      <c r="AC176" s="60">
        <v>0</v>
      </c>
      <c r="AD176" s="63">
        <v>0</v>
      </c>
      <c r="AE176" s="64">
        <v>0</v>
      </c>
      <c r="AF176" s="65">
        <v>0</v>
      </c>
    </row>
    <row r="177" spans="1:32">
      <c r="A177" s="43">
        <v>4</v>
      </c>
      <c r="B177" s="66" t="s">
        <v>79</v>
      </c>
      <c r="C177" s="67" t="s">
        <v>71</v>
      </c>
      <c r="D177" s="46">
        <v>5569</v>
      </c>
      <c r="E177" s="47">
        <v>5615</v>
      </c>
      <c r="F177" s="48">
        <v>5745</v>
      </c>
      <c r="G177" s="49">
        <v>5815</v>
      </c>
      <c r="H177" s="50">
        <v>5880</v>
      </c>
      <c r="I177" s="46">
        <f t="shared" si="40"/>
        <v>46</v>
      </c>
      <c r="J177" s="47">
        <f t="shared" si="41"/>
        <v>130</v>
      </c>
      <c r="K177" s="48">
        <f t="shared" si="42"/>
        <v>70</v>
      </c>
      <c r="L177" s="48">
        <f t="shared" si="43"/>
        <v>65</v>
      </c>
      <c r="M177" s="51">
        <f t="shared" si="44"/>
        <v>311</v>
      </c>
      <c r="N177" s="52">
        <f t="shared" si="45"/>
        <v>0.83</v>
      </c>
      <c r="O177" s="53">
        <f t="shared" si="46"/>
        <v>2.3199999999999998</v>
      </c>
      <c r="P177" s="54">
        <f t="shared" si="47"/>
        <v>1.22</v>
      </c>
      <c r="Q177" s="54">
        <f t="shared" si="48"/>
        <v>1.1200000000000001</v>
      </c>
      <c r="R177" s="54">
        <f t="shared" si="49"/>
        <v>5.58</v>
      </c>
      <c r="S177" s="55">
        <f t="shared" si="50"/>
        <v>8.3000000000000004E-2</v>
      </c>
      <c r="T177" s="56">
        <f t="shared" si="51"/>
        <v>8.3000000000000004E-2</v>
      </c>
      <c r="U177" s="57">
        <f t="shared" si="52"/>
        <v>8.4000000000000005E-2</v>
      </c>
      <c r="V177" s="58">
        <f t="shared" si="53"/>
        <v>8.4000000000000005E-2</v>
      </c>
      <c r="W177" s="59">
        <f t="shared" si="54"/>
        <v>8.4000000000000005E-2</v>
      </c>
      <c r="X177" s="60">
        <f t="shared" si="55"/>
        <v>114</v>
      </c>
      <c r="Y177" s="61">
        <f t="shared" si="56"/>
        <v>114</v>
      </c>
      <c r="Z177" s="62">
        <f t="shared" si="57"/>
        <v>114</v>
      </c>
      <c r="AA177" s="63">
        <f t="shared" si="58"/>
        <v>113</v>
      </c>
      <c r="AB177" s="63">
        <f t="shared" si="59"/>
        <v>114</v>
      </c>
      <c r="AC177" s="60">
        <v>0</v>
      </c>
      <c r="AD177" s="63">
        <v>0</v>
      </c>
      <c r="AE177" s="64">
        <v>0</v>
      </c>
      <c r="AF177" s="65">
        <v>0</v>
      </c>
    </row>
    <row r="178" spans="1:32">
      <c r="A178" s="43">
        <v>4</v>
      </c>
      <c r="B178" s="66" t="s">
        <v>156</v>
      </c>
      <c r="C178" s="67" t="s">
        <v>151</v>
      </c>
      <c r="D178" s="46">
        <v>910</v>
      </c>
      <c r="E178" s="47">
        <v>910</v>
      </c>
      <c r="F178" s="48">
        <v>915</v>
      </c>
      <c r="G178" s="49">
        <v>905</v>
      </c>
      <c r="H178" s="50">
        <v>900</v>
      </c>
      <c r="I178" s="46">
        <f t="shared" si="40"/>
        <v>0</v>
      </c>
      <c r="J178" s="47">
        <f t="shared" si="41"/>
        <v>5</v>
      </c>
      <c r="K178" s="48">
        <f t="shared" si="42"/>
        <v>-10</v>
      </c>
      <c r="L178" s="48">
        <f t="shared" si="43"/>
        <v>-5</v>
      </c>
      <c r="M178" s="51">
        <f t="shared" si="44"/>
        <v>-10</v>
      </c>
      <c r="N178" s="52">
        <f t="shared" si="45"/>
        <v>0</v>
      </c>
      <c r="O178" s="53">
        <f t="shared" si="46"/>
        <v>0.55000000000000004</v>
      </c>
      <c r="P178" s="54">
        <f t="shared" si="47"/>
        <v>-1.0900000000000001</v>
      </c>
      <c r="Q178" s="54">
        <f t="shared" si="48"/>
        <v>-0.55000000000000004</v>
      </c>
      <c r="R178" s="54">
        <f t="shared" si="49"/>
        <v>-1.1000000000000001</v>
      </c>
      <c r="S178" s="55">
        <f t="shared" si="50"/>
        <v>1.4E-2</v>
      </c>
      <c r="T178" s="56">
        <f t="shared" si="51"/>
        <v>1.2999999999999999E-2</v>
      </c>
      <c r="U178" s="57">
        <f t="shared" si="52"/>
        <v>1.2999999999999999E-2</v>
      </c>
      <c r="V178" s="58">
        <f t="shared" si="53"/>
        <v>1.2999999999999999E-2</v>
      </c>
      <c r="W178" s="59">
        <f t="shared" si="54"/>
        <v>1.2999999999999999E-2</v>
      </c>
      <c r="X178" s="60">
        <f t="shared" si="55"/>
        <v>205</v>
      </c>
      <c r="Y178" s="61">
        <f t="shared" si="56"/>
        <v>205</v>
      </c>
      <c r="Z178" s="62">
        <f t="shared" si="57"/>
        <v>205</v>
      </c>
      <c r="AA178" s="63">
        <f t="shared" si="58"/>
        <v>205</v>
      </c>
      <c r="AB178" s="63">
        <f t="shared" si="59"/>
        <v>205</v>
      </c>
      <c r="AC178" s="60">
        <v>0</v>
      </c>
      <c r="AD178" s="63">
        <v>0</v>
      </c>
      <c r="AE178" s="64">
        <v>0</v>
      </c>
      <c r="AF178" s="65">
        <v>0</v>
      </c>
    </row>
    <row r="179" spans="1:32">
      <c r="A179" s="43">
        <v>4</v>
      </c>
      <c r="B179" s="66" t="s">
        <v>162</v>
      </c>
      <c r="C179" s="67" t="s">
        <v>162</v>
      </c>
      <c r="D179" s="46">
        <v>2552</v>
      </c>
      <c r="E179" s="47">
        <v>2585</v>
      </c>
      <c r="F179" s="48">
        <v>2535</v>
      </c>
      <c r="G179" s="49">
        <v>2560</v>
      </c>
      <c r="H179" s="50">
        <v>2595</v>
      </c>
      <c r="I179" s="46">
        <f t="shared" si="40"/>
        <v>33</v>
      </c>
      <c r="J179" s="47">
        <f t="shared" si="41"/>
        <v>-50</v>
      </c>
      <c r="K179" s="48">
        <f t="shared" si="42"/>
        <v>25</v>
      </c>
      <c r="L179" s="48">
        <f t="shared" si="43"/>
        <v>35</v>
      </c>
      <c r="M179" s="51">
        <f t="shared" si="44"/>
        <v>43</v>
      </c>
      <c r="N179" s="52">
        <f t="shared" si="45"/>
        <v>1.29</v>
      </c>
      <c r="O179" s="53">
        <f t="shared" si="46"/>
        <v>-1.93</v>
      </c>
      <c r="P179" s="54">
        <f t="shared" si="47"/>
        <v>0.99</v>
      </c>
      <c r="Q179" s="54">
        <f t="shared" si="48"/>
        <v>1.37</v>
      </c>
      <c r="R179" s="54">
        <f t="shared" si="49"/>
        <v>1.68</v>
      </c>
      <c r="S179" s="55">
        <f t="shared" si="50"/>
        <v>3.7999999999999999E-2</v>
      </c>
      <c r="T179" s="56">
        <f t="shared" si="51"/>
        <v>3.7999999999999999E-2</v>
      </c>
      <c r="U179" s="57">
        <f t="shared" si="52"/>
        <v>3.6999999999999998E-2</v>
      </c>
      <c r="V179" s="58">
        <f t="shared" si="53"/>
        <v>3.6999999999999998E-2</v>
      </c>
      <c r="W179" s="59">
        <f t="shared" si="54"/>
        <v>3.6999999999999998E-2</v>
      </c>
      <c r="X179" s="60">
        <f t="shared" si="55"/>
        <v>148</v>
      </c>
      <c r="Y179" s="61">
        <f t="shared" si="56"/>
        <v>148</v>
      </c>
      <c r="Z179" s="62">
        <f t="shared" si="57"/>
        <v>148</v>
      </c>
      <c r="AA179" s="63">
        <f t="shared" si="58"/>
        <v>148</v>
      </c>
      <c r="AB179" s="63">
        <f t="shared" si="59"/>
        <v>148</v>
      </c>
      <c r="AC179" s="60">
        <v>0</v>
      </c>
      <c r="AD179" s="63">
        <v>0</v>
      </c>
      <c r="AE179" s="64">
        <v>45</v>
      </c>
      <c r="AF179" s="65">
        <v>9</v>
      </c>
    </row>
    <row r="180" spans="1:32">
      <c r="A180" s="43">
        <v>4</v>
      </c>
      <c r="B180" s="66" t="s">
        <v>261</v>
      </c>
      <c r="C180" s="67" t="s">
        <v>258</v>
      </c>
      <c r="D180" s="46">
        <v>46478</v>
      </c>
      <c r="E180" s="47">
        <v>46780</v>
      </c>
      <c r="F180" s="48">
        <v>47500</v>
      </c>
      <c r="G180" s="49">
        <v>48480</v>
      </c>
      <c r="H180" s="50">
        <v>49670</v>
      </c>
      <c r="I180" s="46">
        <f t="shared" si="40"/>
        <v>302</v>
      </c>
      <c r="J180" s="47">
        <f t="shared" si="41"/>
        <v>720</v>
      </c>
      <c r="K180" s="48">
        <f t="shared" si="42"/>
        <v>980</v>
      </c>
      <c r="L180" s="48">
        <f t="shared" si="43"/>
        <v>1190</v>
      </c>
      <c r="M180" s="51">
        <f t="shared" si="44"/>
        <v>3192</v>
      </c>
      <c r="N180" s="52">
        <f t="shared" si="45"/>
        <v>0.65</v>
      </c>
      <c r="O180" s="53">
        <f t="shared" si="46"/>
        <v>1.54</v>
      </c>
      <c r="P180" s="54">
        <f t="shared" si="47"/>
        <v>2.06</v>
      </c>
      <c r="Q180" s="54">
        <f t="shared" si="48"/>
        <v>2.4500000000000002</v>
      </c>
      <c r="R180" s="54">
        <f t="shared" si="49"/>
        <v>6.87</v>
      </c>
      <c r="S180" s="55">
        <f t="shared" si="50"/>
        <v>0.69099999999999995</v>
      </c>
      <c r="T180" s="56">
        <f t="shared" si="51"/>
        <v>0.69099999999999995</v>
      </c>
      <c r="U180" s="57">
        <f t="shared" si="52"/>
        <v>0.69699999999999995</v>
      </c>
      <c r="V180" s="58">
        <f t="shared" si="53"/>
        <v>0.70399999999999996</v>
      </c>
      <c r="W180" s="59">
        <f t="shared" si="54"/>
        <v>0.71299999999999997</v>
      </c>
      <c r="X180" s="60">
        <f t="shared" si="55"/>
        <v>22</v>
      </c>
      <c r="Y180" s="61">
        <f t="shared" si="56"/>
        <v>24</v>
      </c>
      <c r="Z180" s="62">
        <f t="shared" si="57"/>
        <v>23</v>
      </c>
      <c r="AA180" s="63">
        <f t="shared" si="58"/>
        <v>22</v>
      </c>
      <c r="AB180" s="63">
        <f t="shared" si="59"/>
        <v>22</v>
      </c>
      <c r="AC180" s="60">
        <v>0</v>
      </c>
      <c r="AD180" s="63">
        <v>0</v>
      </c>
      <c r="AE180" s="64">
        <v>0</v>
      </c>
      <c r="AF180" s="65">
        <v>10</v>
      </c>
    </row>
    <row r="181" spans="1:32">
      <c r="A181" s="43">
        <v>4</v>
      </c>
      <c r="B181" s="66" t="s">
        <v>167</v>
      </c>
      <c r="C181" s="67" t="s">
        <v>162</v>
      </c>
      <c r="D181" s="46">
        <v>4845</v>
      </c>
      <c r="E181" s="47">
        <v>4845</v>
      </c>
      <c r="F181" s="48">
        <v>4835</v>
      </c>
      <c r="G181" s="49">
        <v>4830</v>
      </c>
      <c r="H181" s="50">
        <v>4840</v>
      </c>
      <c r="I181" s="46">
        <f t="shared" si="40"/>
        <v>0</v>
      </c>
      <c r="J181" s="47">
        <f t="shared" si="41"/>
        <v>-10</v>
      </c>
      <c r="K181" s="48">
        <f t="shared" si="42"/>
        <v>-5</v>
      </c>
      <c r="L181" s="48">
        <f t="shared" si="43"/>
        <v>10</v>
      </c>
      <c r="M181" s="51">
        <f t="shared" si="44"/>
        <v>-5</v>
      </c>
      <c r="N181" s="52">
        <f t="shared" si="45"/>
        <v>0</v>
      </c>
      <c r="O181" s="53">
        <f t="shared" si="46"/>
        <v>-0.21</v>
      </c>
      <c r="P181" s="54">
        <f t="shared" si="47"/>
        <v>-0.1</v>
      </c>
      <c r="Q181" s="54">
        <f t="shared" si="48"/>
        <v>0.21</v>
      </c>
      <c r="R181" s="54">
        <f t="shared" si="49"/>
        <v>-0.1</v>
      </c>
      <c r="S181" s="55">
        <f t="shared" si="50"/>
        <v>7.1999999999999995E-2</v>
      </c>
      <c r="T181" s="56">
        <f t="shared" si="51"/>
        <v>7.1999999999999995E-2</v>
      </c>
      <c r="U181" s="57">
        <f t="shared" si="52"/>
        <v>7.0999999999999994E-2</v>
      </c>
      <c r="V181" s="58">
        <f t="shared" si="53"/>
        <v>7.0000000000000007E-2</v>
      </c>
      <c r="W181" s="59">
        <f t="shared" si="54"/>
        <v>6.9000000000000006E-2</v>
      </c>
      <c r="X181" s="60">
        <f t="shared" si="55"/>
        <v>118</v>
      </c>
      <c r="Y181" s="61">
        <f t="shared" si="56"/>
        <v>120</v>
      </c>
      <c r="Z181" s="62">
        <f t="shared" si="57"/>
        <v>120</v>
      </c>
      <c r="AA181" s="63">
        <f t="shared" si="58"/>
        <v>120</v>
      </c>
      <c r="AB181" s="63">
        <f t="shared" si="59"/>
        <v>121</v>
      </c>
      <c r="AC181" s="60">
        <v>0</v>
      </c>
      <c r="AD181" s="63">
        <v>0</v>
      </c>
      <c r="AE181" s="64">
        <v>0</v>
      </c>
      <c r="AF181" s="65">
        <v>0</v>
      </c>
    </row>
    <row r="182" spans="1:32">
      <c r="A182" s="43">
        <v>4</v>
      </c>
      <c r="B182" s="66" t="s">
        <v>168</v>
      </c>
      <c r="C182" s="67" t="s">
        <v>162</v>
      </c>
      <c r="D182" s="46">
        <v>1686</v>
      </c>
      <c r="E182" s="47">
        <v>1690</v>
      </c>
      <c r="F182" s="48">
        <v>1715</v>
      </c>
      <c r="G182" s="49">
        <v>1715</v>
      </c>
      <c r="H182" s="50">
        <v>1700</v>
      </c>
      <c r="I182" s="46">
        <f t="shared" si="40"/>
        <v>4</v>
      </c>
      <c r="J182" s="47">
        <f t="shared" si="41"/>
        <v>25</v>
      </c>
      <c r="K182" s="48">
        <f t="shared" si="42"/>
        <v>0</v>
      </c>
      <c r="L182" s="48">
        <f t="shared" si="43"/>
        <v>-15</v>
      </c>
      <c r="M182" s="51">
        <f t="shared" si="44"/>
        <v>14</v>
      </c>
      <c r="N182" s="52">
        <f t="shared" si="45"/>
        <v>0.24</v>
      </c>
      <c r="O182" s="53">
        <f t="shared" si="46"/>
        <v>1.48</v>
      </c>
      <c r="P182" s="54">
        <f t="shared" si="47"/>
        <v>0</v>
      </c>
      <c r="Q182" s="54">
        <f t="shared" si="48"/>
        <v>-0.87</v>
      </c>
      <c r="R182" s="54">
        <f t="shared" si="49"/>
        <v>0.83</v>
      </c>
      <c r="S182" s="55">
        <f t="shared" si="50"/>
        <v>2.5000000000000001E-2</v>
      </c>
      <c r="T182" s="56">
        <f t="shared" si="51"/>
        <v>2.5000000000000001E-2</v>
      </c>
      <c r="U182" s="57">
        <f t="shared" si="52"/>
        <v>2.5000000000000001E-2</v>
      </c>
      <c r="V182" s="58">
        <f t="shared" si="53"/>
        <v>2.5000000000000001E-2</v>
      </c>
      <c r="W182" s="59">
        <f t="shared" si="54"/>
        <v>2.4E-2</v>
      </c>
      <c r="X182" s="60">
        <f t="shared" si="55"/>
        <v>171</v>
      </c>
      <c r="Y182" s="61">
        <f t="shared" si="56"/>
        <v>172</v>
      </c>
      <c r="Z182" s="62">
        <f t="shared" si="57"/>
        <v>170</v>
      </c>
      <c r="AA182" s="63">
        <f t="shared" si="58"/>
        <v>169</v>
      </c>
      <c r="AB182" s="63">
        <f t="shared" si="59"/>
        <v>170</v>
      </c>
      <c r="AC182" s="60">
        <v>5</v>
      </c>
      <c r="AD182" s="63">
        <v>0</v>
      </c>
      <c r="AE182" s="64">
        <v>0</v>
      </c>
      <c r="AF182" s="65">
        <v>0</v>
      </c>
    </row>
    <row r="183" spans="1:32">
      <c r="A183" s="43">
        <v>4</v>
      </c>
      <c r="B183" s="66" t="s">
        <v>195</v>
      </c>
      <c r="C183" s="67" t="s">
        <v>184</v>
      </c>
      <c r="D183" s="46">
        <v>6746</v>
      </c>
      <c r="E183" s="47">
        <v>6770</v>
      </c>
      <c r="F183" s="48">
        <v>6790</v>
      </c>
      <c r="G183" s="49">
        <v>6930</v>
      </c>
      <c r="H183" s="50">
        <v>7065</v>
      </c>
      <c r="I183" s="46">
        <f t="shared" si="40"/>
        <v>24</v>
      </c>
      <c r="J183" s="47">
        <f t="shared" si="41"/>
        <v>20</v>
      </c>
      <c r="K183" s="48">
        <f t="shared" si="42"/>
        <v>140</v>
      </c>
      <c r="L183" s="48">
        <f t="shared" si="43"/>
        <v>135</v>
      </c>
      <c r="M183" s="51">
        <f t="shared" si="44"/>
        <v>319</v>
      </c>
      <c r="N183" s="52">
        <f t="shared" si="45"/>
        <v>0.36</v>
      </c>
      <c r="O183" s="53">
        <f t="shared" si="46"/>
        <v>0.3</v>
      </c>
      <c r="P183" s="54">
        <f t="shared" si="47"/>
        <v>2.06</v>
      </c>
      <c r="Q183" s="54">
        <f t="shared" si="48"/>
        <v>1.95</v>
      </c>
      <c r="R183" s="54">
        <f t="shared" si="49"/>
        <v>4.7300000000000004</v>
      </c>
      <c r="S183" s="55">
        <f t="shared" si="50"/>
        <v>0.1</v>
      </c>
      <c r="T183" s="56">
        <f t="shared" si="51"/>
        <v>0.1</v>
      </c>
      <c r="U183" s="57">
        <f t="shared" si="52"/>
        <v>0.1</v>
      </c>
      <c r="V183" s="58">
        <f t="shared" si="53"/>
        <v>0.10100000000000001</v>
      </c>
      <c r="W183" s="59">
        <f t="shared" si="54"/>
        <v>0.10100000000000001</v>
      </c>
      <c r="X183" s="60">
        <f t="shared" si="55"/>
        <v>101</v>
      </c>
      <c r="Y183" s="61">
        <f t="shared" si="56"/>
        <v>101</v>
      </c>
      <c r="Z183" s="62">
        <f t="shared" si="57"/>
        <v>104</v>
      </c>
      <c r="AA183" s="63">
        <f t="shared" si="58"/>
        <v>103</v>
      </c>
      <c r="AB183" s="63">
        <f t="shared" si="59"/>
        <v>103</v>
      </c>
      <c r="AC183" s="60">
        <v>0</v>
      </c>
      <c r="AD183" s="63">
        <v>0</v>
      </c>
      <c r="AE183" s="64">
        <v>0</v>
      </c>
      <c r="AF183" s="65">
        <v>0</v>
      </c>
    </row>
    <row r="184" spans="1:32">
      <c r="A184" s="43">
        <v>4</v>
      </c>
      <c r="B184" s="66" t="s">
        <v>3</v>
      </c>
      <c r="C184" s="67" t="s">
        <v>0</v>
      </c>
      <c r="D184" s="46">
        <v>7364</v>
      </c>
      <c r="E184" s="47">
        <v>7420</v>
      </c>
      <c r="F184" s="48">
        <v>7495</v>
      </c>
      <c r="G184" s="49">
        <v>7565</v>
      </c>
      <c r="H184" s="50">
        <v>7695</v>
      </c>
      <c r="I184" s="46">
        <f t="shared" si="40"/>
        <v>56</v>
      </c>
      <c r="J184" s="47">
        <f t="shared" si="41"/>
        <v>75</v>
      </c>
      <c r="K184" s="48">
        <f t="shared" si="42"/>
        <v>70</v>
      </c>
      <c r="L184" s="48">
        <f t="shared" si="43"/>
        <v>130</v>
      </c>
      <c r="M184" s="51">
        <f t="shared" si="44"/>
        <v>331</v>
      </c>
      <c r="N184" s="52">
        <f t="shared" si="45"/>
        <v>0.76</v>
      </c>
      <c r="O184" s="53">
        <f t="shared" si="46"/>
        <v>1.01</v>
      </c>
      <c r="P184" s="54">
        <f t="shared" si="47"/>
        <v>0.93</v>
      </c>
      <c r="Q184" s="54">
        <f t="shared" si="48"/>
        <v>1.72</v>
      </c>
      <c r="R184" s="54">
        <f t="shared" si="49"/>
        <v>4.49</v>
      </c>
      <c r="S184" s="55">
        <f t="shared" si="50"/>
        <v>0.11</v>
      </c>
      <c r="T184" s="56">
        <f t="shared" si="51"/>
        <v>0.11</v>
      </c>
      <c r="U184" s="57">
        <f t="shared" si="52"/>
        <v>0.11</v>
      </c>
      <c r="V184" s="58">
        <f t="shared" si="53"/>
        <v>0.11</v>
      </c>
      <c r="W184" s="59">
        <f t="shared" si="54"/>
        <v>0.11</v>
      </c>
      <c r="X184" s="60">
        <f t="shared" si="55"/>
        <v>93</v>
      </c>
      <c r="Y184" s="61">
        <f t="shared" si="56"/>
        <v>93</v>
      </c>
      <c r="Z184" s="62">
        <f t="shared" si="57"/>
        <v>94</v>
      </c>
      <c r="AA184" s="63">
        <f t="shared" si="58"/>
        <v>95</v>
      </c>
      <c r="AB184" s="63">
        <f t="shared" si="59"/>
        <v>96</v>
      </c>
      <c r="AC184" s="60">
        <v>0</v>
      </c>
      <c r="AD184" s="63">
        <v>0</v>
      </c>
      <c r="AE184" s="64">
        <v>0</v>
      </c>
      <c r="AF184" s="65">
        <v>0</v>
      </c>
    </row>
    <row r="185" spans="1:32">
      <c r="A185" s="43">
        <v>4</v>
      </c>
      <c r="B185" s="66" t="s">
        <v>115</v>
      </c>
      <c r="C185" s="67" t="s">
        <v>312</v>
      </c>
      <c r="D185" s="46">
        <v>6606</v>
      </c>
      <c r="E185" s="47">
        <v>6605</v>
      </c>
      <c r="F185" s="48">
        <v>6620</v>
      </c>
      <c r="G185" s="49">
        <v>6760</v>
      </c>
      <c r="H185" s="50">
        <v>6830</v>
      </c>
      <c r="I185" s="46">
        <f t="shared" si="40"/>
        <v>-1</v>
      </c>
      <c r="J185" s="47">
        <f t="shared" si="41"/>
        <v>15</v>
      </c>
      <c r="K185" s="48">
        <f t="shared" si="42"/>
        <v>140</v>
      </c>
      <c r="L185" s="48">
        <f t="shared" si="43"/>
        <v>70</v>
      </c>
      <c r="M185" s="51">
        <f t="shared" si="44"/>
        <v>224</v>
      </c>
      <c r="N185" s="52">
        <f t="shared" si="45"/>
        <v>-0.02</v>
      </c>
      <c r="O185" s="53">
        <f t="shared" si="46"/>
        <v>0.23</v>
      </c>
      <c r="P185" s="54">
        <f t="shared" si="47"/>
        <v>2.11</v>
      </c>
      <c r="Q185" s="54">
        <f t="shared" si="48"/>
        <v>1.04</v>
      </c>
      <c r="R185" s="54">
        <f t="shared" si="49"/>
        <v>3.39</v>
      </c>
      <c r="S185" s="55">
        <f t="shared" si="50"/>
        <v>9.8000000000000004E-2</v>
      </c>
      <c r="T185" s="56">
        <f t="shared" si="51"/>
        <v>9.8000000000000004E-2</v>
      </c>
      <c r="U185" s="57">
        <f t="shared" si="52"/>
        <v>9.7000000000000003E-2</v>
      </c>
      <c r="V185" s="58">
        <f t="shared" si="53"/>
        <v>9.8000000000000004E-2</v>
      </c>
      <c r="W185" s="59">
        <f t="shared" si="54"/>
        <v>9.8000000000000004E-2</v>
      </c>
      <c r="X185" s="60">
        <f t="shared" si="55"/>
        <v>103</v>
      </c>
      <c r="Y185" s="61">
        <f t="shared" si="56"/>
        <v>104</v>
      </c>
      <c r="Z185" s="62">
        <f t="shared" si="57"/>
        <v>105</v>
      </c>
      <c r="AA185" s="63">
        <f t="shared" si="58"/>
        <v>105</v>
      </c>
      <c r="AB185" s="63">
        <f t="shared" si="59"/>
        <v>105</v>
      </c>
      <c r="AC185" s="60">
        <v>0</v>
      </c>
      <c r="AD185" s="63">
        <v>0</v>
      </c>
      <c r="AE185" s="64">
        <v>0</v>
      </c>
      <c r="AF185" s="65">
        <v>0</v>
      </c>
    </row>
    <row r="186" spans="1:32">
      <c r="A186" s="43">
        <v>4</v>
      </c>
      <c r="B186" s="66" t="s">
        <v>290</v>
      </c>
      <c r="C186" s="67" t="s">
        <v>280</v>
      </c>
      <c r="D186" s="46">
        <v>998</v>
      </c>
      <c r="E186" s="47">
        <v>1005</v>
      </c>
      <c r="F186" s="48">
        <v>1020</v>
      </c>
      <c r="G186" s="49">
        <v>1020</v>
      </c>
      <c r="H186" s="50">
        <v>1030</v>
      </c>
      <c r="I186" s="46">
        <f t="shared" si="40"/>
        <v>7</v>
      </c>
      <c r="J186" s="47">
        <f t="shared" si="41"/>
        <v>15</v>
      </c>
      <c r="K186" s="48">
        <f t="shared" si="42"/>
        <v>0</v>
      </c>
      <c r="L186" s="48">
        <f t="shared" si="43"/>
        <v>10</v>
      </c>
      <c r="M186" s="51">
        <f t="shared" si="44"/>
        <v>32</v>
      </c>
      <c r="N186" s="52">
        <f t="shared" si="45"/>
        <v>0.7</v>
      </c>
      <c r="O186" s="53">
        <f t="shared" si="46"/>
        <v>1.49</v>
      </c>
      <c r="P186" s="54">
        <f t="shared" si="47"/>
        <v>0</v>
      </c>
      <c r="Q186" s="54">
        <f t="shared" si="48"/>
        <v>0.98</v>
      </c>
      <c r="R186" s="54">
        <f t="shared" si="49"/>
        <v>3.21</v>
      </c>
      <c r="S186" s="55">
        <f t="shared" si="50"/>
        <v>1.4999999999999999E-2</v>
      </c>
      <c r="T186" s="56">
        <f t="shared" si="51"/>
        <v>1.4999999999999999E-2</v>
      </c>
      <c r="U186" s="57">
        <f t="shared" si="52"/>
        <v>1.4999999999999999E-2</v>
      </c>
      <c r="V186" s="58">
        <f t="shared" si="53"/>
        <v>1.4999999999999999E-2</v>
      </c>
      <c r="W186" s="59">
        <f t="shared" si="54"/>
        <v>1.4999999999999999E-2</v>
      </c>
      <c r="X186" s="60">
        <f t="shared" si="55"/>
        <v>199</v>
      </c>
      <c r="Y186" s="61">
        <f t="shared" si="56"/>
        <v>200</v>
      </c>
      <c r="Z186" s="62">
        <f t="shared" si="57"/>
        <v>199</v>
      </c>
      <c r="AA186" s="63">
        <f t="shared" si="58"/>
        <v>198</v>
      </c>
      <c r="AB186" s="63">
        <f t="shared" si="59"/>
        <v>199</v>
      </c>
      <c r="AC186" s="60">
        <v>0</v>
      </c>
      <c r="AD186" s="63">
        <v>0</v>
      </c>
      <c r="AE186" s="64">
        <v>0</v>
      </c>
      <c r="AF186" s="65">
        <v>0</v>
      </c>
    </row>
    <row r="187" spans="1:32">
      <c r="A187" s="43">
        <v>4</v>
      </c>
      <c r="B187" s="66" t="s">
        <v>53</v>
      </c>
      <c r="C187" s="67" t="s">
        <v>49</v>
      </c>
      <c r="D187" s="46">
        <v>59781</v>
      </c>
      <c r="E187" s="47">
        <v>61000</v>
      </c>
      <c r="F187" s="48">
        <v>62670</v>
      </c>
      <c r="G187" s="49">
        <v>65600</v>
      </c>
      <c r="H187" s="50">
        <v>67770</v>
      </c>
      <c r="I187" s="46">
        <f t="shared" si="40"/>
        <v>1219</v>
      </c>
      <c r="J187" s="47">
        <f t="shared" si="41"/>
        <v>1670</v>
      </c>
      <c r="K187" s="48">
        <f t="shared" si="42"/>
        <v>2930</v>
      </c>
      <c r="L187" s="48">
        <f t="shared" si="43"/>
        <v>2170</v>
      </c>
      <c r="M187" s="51">
        <f t="shared" si="44"/>
        <v>7989</v>
      </c>
      <c r="N187" s="52">
        <f t="shared" si="45"/>
        <v>2.04</v>
      </c>
      <c r="O187" s="53">
        <f t="shared" si="46"/>
        <v>2.74</v>
      </c>
      <c r="P187" s="54">
        <f t="shared" si="47"/>
        <v>4.68</v>
      </c>
      <c r="Q187" s="54">
        <f t="shared" si="48"/>
        <v>3.31</v>
      </c>
      <c r="R187" s="54">
        <f t="shared" si="49"/>
        <v>13.36</v>
      </c>
      <c r="S187" s="55">
        <f t="shared" si="50"/>
        <v>0.88900000000000001</v>
      </c>
      <c r="T187" s="56">
        <f t="shared" si="51"/>
        <v>0.90100000000000002</v>
      </c>
      <c r="U187" s="57">
        <f t="shared" si="52"/>
        <v>0.91900000000000004</v>
      </c>
      <c r="V187" s="58">
        <f t="shared" si="53"/>
        <v>0.95299999999999996</v>
      </c>
      <c r="W187" s="59">
        <f t="shared" si="54"/>
        <v>0.97299999999999998</v>
      </c>
      <c r="X187" s="60">
        <f t="shared" si="55"/>
        <v>16</v>
      </c>
      <c r="Y187" s="61">
        <f t="shared" si="56"/>
        <v>15</v>
      </c>
      <c r="Z187" s="62">
        <f t="shared" si="57"/>
        <v>16</v>
      </c>
      <c r="AA187" s="63">
        <f t="shared" si="58"/>
        <v>16</v>
      </c>
      <c r="AB187" s="63">
        <f t="shared" si="59"/>
        <v>16</v>
      </c>
      <c r="AC187" s="60">
        <v>0</v>
      </c>
      <c r="AD187" s="63">
        <v>0</v>
      </c>
      <c r="AE187" s="64">
        <v>1454</v>
      </c>
      <c r="AF187" s="65">
        <v>0</v>
      </c>
    </row>
    <row r="188" spans="1:32">
      <c r="A188" s="43">
        <v>4</v>
      </c>
      <c r="B188" s="66" t="s">
        <v>169</v>
      </c>
      <c r="C188" s="67" t="s">
        <v>162</v>
      </c>
      <c r="D188" s="46">
        <v>667</v>
      </c>
      <c r="E188" s="47">
        <v>665</v>
      </c>
      <c r="F188" s="48">
        <v>665</v>
      </c>
      <c r="G188" s="49">
        <v>665</v>
      </c>
      <c r="H188" s="50">
        <v>665</v>
      </c>
      <c r="I188" s="46">
        <f t="shared" si="40"/>
        <v>-2</v>
      </c>
      <c r="J188" s="47">
        <f t="shared" si="41"/>
        <v>0</v>
      </c>
      <c r="K188" s="48">
        <f t="shared" si="42"/>
        <v>0</v>
      </c>
      <c r="L188" s="48">
        <f t="shared" si="43"/>
        <v>0</v>
      </c>
      <c r="M188" s="51">
        <f t="shared" si="44"/>
        <v>-2</v>
      </c>
      <c r="N188" s="52">
        <f t="shared" si="45"/>
        <v>-0.3</v>
      </c>
      <c r="O188" s="53">
        <f t="shared" si="46"/>
        <v>0</v>
      </c>
      <c r="P188" s="54">
        <f t="shared" si="47"/>
        <v>0</v>
      </c>
      <c r="Q188" s="54">
        <f t="shared" si="48"/>
        <v>0</v>
      </c>
      <c r="R188" s="54">
        <f t="shared" si="49"/>
        <v>-0.3</v>
      </c>
      <c r="S188" s="55">
        <f t="shared" si="50"/>
        <v>0.01</v>
      </c>
      <c r="T188" s="56">
        <f t="shared" si="51"/>
        <v>0.01</v>
      </c>
      <c r="U188" s="57">
        <f t="shared" si="52"/>
        <v>0.01</v>
      </c>
      <c r="V188" s="58">
        <f t="shared" si="53"/>
        <v>0.01</v>
      </c>
      <c r="W188" s="59">
        <f t="shared" si="54"/>
        <v>0.01</v>
      </c>
      <c r="X188" s="60">
        <f t="shared" si="55"/>
        <v>219</v>
      </c>
      <c r="Y188" s="61">
        <f t="shared" si="56"/>
        <v>220</v>
      </c>
      <c r="Z188" s="62">
        <f t="shared" si="57"/>
        <v>220</v>
      </c>
      <c r="AA188" s="63">
        <f t="shared" si="58"/>
        <v>220</v>
      </c>
      <c r="AB188" s="63">
        <f t="shared" si="59"/>
        <v>220</v>
      </c>
      <c r="AC188" s="60">
        <v>0</v>
      </c>
      <c r="AD188" s="63">
        <v>0</v>
      </c>
      <c r="AE188" s="64">
        <v>0</v>
      </c>
      <c r="AF188" s="65">
        <v>0</v>
      </c>
    </row>
    <row r="189" spans="1:32">
      <c r="A189" s="43">
        <v>4</v>
      </c>
      <c r="B189" s="66" t="s">
        <v>147</v>
      </c>
      <c r="C189" s="67" t="s">
        <v>141</v>
      </c>
      <c r="D189" s="46">
        <v>632</v>
      </c>
      <c r="E189" s="47">
        <v>635</v>
      </c>
      <c r="F189" s="48">
        <v>635</v>
      </c>
      <c r="G189" s="49">
        <v>630</v>
      </c>
      <c r="H189" s="50">
        <v>630</v>
      </c>
      <c r="I189" s="46">
        <f t="shared" si="40"/>
        <v>3</v>
      </c>
      <c r="J189" s="47">
        <f t="shared" si="41"/>
        <v>0</v>
      </c>
      <c r="K189" s="48">
        <f t="shared" si="42"/>
        <v>-5</v>
      </c>
      <c r="L189" s="48">
        <f t="shared" si="43"/>
        <v>0</v>
      </c>
      <c r="M189" s="51">
        <f t="shared" si="44"/>
        <v>-2</v>
      </c>
      <c r="N189" s="52">
        <f t="shared" si="45"/>
        <v>0.47</v>
      </c>
      <c r="O189" s="53">
        <f t="shared" si="46"/>
        <v>0</v>
      </c>
      <c r="P189" s="54">
        <f t="shared" si="47"/>
        <v>-0.79</v>
      </c>
      <c r="Q189" s="54">
        <f t="shared" si="48"/>
        <v>0</v>
      </c>
      <c r="R189" s="54">
        <f t="shared" si="49"/>
        <v>-0.32</v>
      </c>
      <c r="S189" s="55">
        <f t="shared" si="50"/>
        <v>8.9999999999999993E-3</v>
      </c>
      <c r="T189" s="56">
        <f t="shared" si="51"/>
        <v>8.9999999999999993E-3</v>
      </c>
      <c r="U189" s="57">
        <f t="shared" si="52"/>
        <v>8.9999999999999993E-3</v>
      </c>
      <c r="V189" s="58">
        <f t="shared" si="53"/>
        <v>8.9999999999999993E-3</v>
      </c>
      <c r="W189" s="59">
        <f t="shared" si="54"/>
        <v>8.9999999999999993E-3</v>
      </c>
      <c r="X189" s="60">
        <f t="shared" si="55"/>
        <v>220</v>
      </c>
      <c r="Y189" s="61">
        <f t="shared" si="56"/>
        <v>221</v>
      </c>
      <c r="Z189" s="62">
        <f t="shared" si="57"/>
        <v>222</v>
      </c>
      <c r="AA189" s="63">
        <f t="shared" si="58"/>
        <v>222</v>
      </c>
      <c r="AB189" s="63">
        <f t="shared" si="59"/>
        <v>222</v>
      </c>
      <c r="AC189" s="60">
        <v>0</v>
      </c>
      <c r="AD189" s="63">
        <v>0</v>
      </c>
      <c r="AE189" s="64">
        <v>0</v>
      </c>
      <c r="AF189" s="65">
        <v>0</v>
      </c>
    </row>
    <row r="190" spans="1:32">
      <c r="A190" s="43">
        <v>4</v>
      </c>
      <c r="B190" s="66" t="s">
        <v>55</v>
      </c>
      <c r="C190" s="67" t="s">
        <v>54</v>
      </c>
      <c r="D190" s="46">
        <v>1425</v>
      </c>
      <c r="E190" s="47">
        <v>1415</v>
      </c>
      <c r="F190" s="48">
        <v>1410</v>
      </c>
      <c r="G190" s="49">
        <v>1400</v>
      </c>
      <c r="H190" s="50">
        <v>1395</v>
      </c>
      <c r="I190" s="46">
        <f t="shared" si="40"/>
        <v>-10</v>
      </c>
      <c r="J190" s="47">
        <f t="shared" si="41"/>
        <v>-5</v>
      </c>
      <c r="K190" s="48">
        <f t="shared" si="42"/>
        <v>-10</v>
      </c>
      <c r="L190" s="48">
        <f t="shared" si="43"/>
        <v>-5</v>
      </c>
      <c r="M190" s="51">
        <f t="shared" si="44"/>
        <v>-30</v>
      </c>
      <c r="N190" s="52">
        <f t="shared" si="45"/>
        <v>-0.7</v>
      </c>
      <c r="O190" s="53">
        <f t="shared" si="46"/>
        <v>-0.35</v>
      </c>
      <c r="P190" s="54">
        <f t="shared" si="47"/>
        <v>-0.71</v>
      </c>
      <c r="Q190" s="54">
        <f t="shared" si="48"/>
        <v>-0.36</v>
      </c>
      <c r="R190" s="54">
        <f t="shared" si="49"/>
        <v>-2.11</v>
      </c>
      <c r="S190" s="55">
        <f t="shared" si="50"/>
        <v>2.1000000000000001E-2</v>
      </c>
      <c r="T190" s="56">
        <f t="shared" si="51"/>
        <v>2.1000000000000001E-2</v>
      </c>
      <c r="U190" s="57">
        <f t="shared" si="52"/>
        <v>2.1000000000000001E-2</v>
      </c>
      <c r="V190" s="58">
        <f t="shared" si="53"/>
        <v>0.02</v>
      </c>
      <c r="W190" s="59">
        <f t="shared" si="54"/>
        <v>0.02</v>
      </c>
      <c r="X190" s="60">
        <f t="shared" si="55"/>
        <v>180</v>
      </c>
      <c r="Y190" s="61">
        <f t="shared" si="56"/>
        <v>181</v>
      </c>
      <c r="Z190" s="62">
        <f t="shared" si="57"/>
        <v>181</v>
      </c>
      <c r="AA190" s="63">
        <f t="shared" si="58"/>
        <v>184</v>
      </c>
      <c r="AB190" s="63">
        <f t="shared" si="59"/>
        <v>184</v>
      </c>
      <c r="AC190" s="60">
        <v>0</v>
      </c>
      <c r="AD190" s="63">
        <v>0</v>
      </c>
      <c r="AE190" s="64">
        <v>0</v>
      </c>
      <c r="AF190" s="65">
        <v>0</v>
      </c>
    </row>
    <row r="191" spans="1:32">
      <c r="A191" s="43">
        <v>4</v>
      </c>
      <c r="B191" s="66" t="s">
        <v>21</v>
      </c>
      <c r="C191" s="67" t="s">
        <v>19</v>
      </c>
      <c r="D191" s="46">
        <v>19038</v>
      </c>
      <c r="E191" s="47">
        <v>19080</v>
      </c>
      <c r="F191" s="48">
        <v>19100</v>
      </c>
      <c r="G191" s="49">
        <v>19120</v>
      </c>
      <c r="H191" s="50">
        <v>19090</v>
      </c>
      <c r="I191" s="46">
        <f t="shared" si="40"/>
        <v>42</v>
      </c>
      <c r="J191" s="47">
        <f t="shared" si="41"/>
        <v>20</v>
      </c>
      <c r="K191" s="48">
        <f t="shared" si="42"/>
        <v>20</v>
      </c>
      <c r="L191" s="48">
        <f t="shared" si="43"/>
        <v>-30</v>
      </c>
      <c r="M191" s="51">
        <f t="shared" si="44"/>
        <v>52</v>
      </c>
      <c r="N191" s="52">
        <f t="shared" si="45"/>
        <v>0.22</v>
      </c>
      <c r="O191" s="53">
        <f t="shared" si="46"/>
        <v>0.1</v>
      </c>
      <c r="P191" s="54">
        <f t="shared" si="47"/>
        <v>0.1</v>
      </c>
      <c r="Q191" s="54">
        <f t="shared" si="48"/>
        <v>-0.16</v>
      </c>
      <c r="R191" s="54">
        <f t="shared" si="49"/>
        <v>0.27</v>
      </c>
      <c r="S191" s="55">
        <f t="shared" si="50"/>
        <v>0.28299999999999997</v>
      </c>
      <c r="T191" s="56">
        <f t="shared" si="51"/>
        <v>0.28199999999999997</v>
      </c>
      <c r="U191" s="57">
        <f t="shared" si="52"/>
        <v>0.28000000000000003</v>
      </c>
      <c r="V191" s="58">
        <f t="shared" si="53"/>
        <v>0.27800000000000002</v>
      </c>
      <c r="W191" s="59">
        <f t="shared" si="54"/>
        <v>0.27400000000000002</v>
      </c>
      <c r="X191" s="60">
        <f t="shared" si="55"/>
        <v>51</v>
      </c>
      <c r="Y191" s="61">
        <f t="shared" si="56"/>
        <v>50</v>
      </c>
      <c r="Z191" s="62">
        <f t="shared" si="57"/>
        <v>50</v>
      </c>
      <c r="AA191" s="63">
        <f t="shared" si="58"/>
        <v>51</v>
      </c>
      <c r="AB191" s="63">
        <f t="shared" si="59"/>
        <v>51</v>
      </c>
      <c r="AC191" s="60">
        <v>0</v>
      </c>
      <c r="AD191" s="63">
        <v>0</v>
      </c>
      <c r="AE191" s="64">
        <v>0</v>
      </c>
      <c r="AF191" s="65">
        <v>0</v>
      </c>
    </row>
    <row r="192" spans="1:32">
      <c r="A192" s="43">
        <v>4</v>
      </c>
      <c r="B192" s="66" t="s">
        <v>130</v>
      </c>
      <c r="C192" s="67" t="s">
        <v>127</v>
      </c>
      <c r="D192" s="46">
        <v>11157</v>
      </c>
      <c r="E192" s="47">
        <v>11440</v>
      </c>
      <c r="F192" s="48">
        <v>11780</v>
      </c>
      <c r="G192" s="49">
        <v>12870</v>
      </c>
      <c r="H192" s="50">
        <v>13150</v>
      </c>
      <c r="I192" s="46">
        <f t="shared" si="40"/>
        <v>283</v>
      </c>
      <c r="J192" s="47">
        <f t="shared" si="41"/>
        <v>340</v>
      </c>
      <c r="K192" s="48">
        <f t="shared" si="42"/>
        <v>1090</v>
      </c>
      <c r="L192" s="48">
        <f t="shared" si="43"/>
        <v>280</v>
      </c>
      <c r="M192" s="51">
        <f t="shared" si="44"/>
        <v>1993</v>
      </c>
      <c r="N192" s="52">
        <f t="shared" si="45"/>
        <v>2.54</v>
      </c>
      <c r="O192" s="53">
        <f t="shared" si="46"/>
        <v>2.97</v>
      </c>
      <c r="P192" s="54">
        <f t="shared" si="47"/>
        <v>9.25</v>
      </c>
      <c r="Q192" s="54">
        <f t="shared" si="48"/>
        <v>2.1800000000000002</v>
      </c>
      <c r="R192" s="54">
        <f t="shared" si="49"/>
        <v>17.86</v>
      </c>
      <c r="S192" s="55">
        <f t="shared" si="50"/>
        <v>0.16600000000000001</v>
      </c>
      <c r="T192" s="56">
        <f t="shared" si="51"/>
        <v>0.16900000000000001</v>
      </c>
      <c r="U192" s="57">
        <f t="shared" si="52"/>
        <v>0.17299999999999999</v>
      </c>
      <c r="V192" s="58">
        <f t="shared" si="53"/>
        <v>0.187</v>
      </c>
      <c r="W192" s="59">
        <f t="shared" si="54"/>
        <v>0.189</v>
      </c>
      <c r="X192" s="60">
        <f t="shared" si="55"/>
        <v>71</v>
      </c>
      <c r="Y192" s="61">
        <f t="shared" si="56"/>
        <v>71</v>
      </c>
      <c r="Z192" s="62">
        <f t="shared" si="57"/>
        <v>71</v>
      </c>
      <c r="AA192" s="63">
        <f t="shared" si="58"/>
        <v>67</v>
      </c>
      <c r="AB192" s="63">
        <f t="shared" si="59"/>
        <v>67</v>
      </c>
      <c r="AC192" s="60">
        <v>40</v>
      </c>
      <c r="AD192" s="63">
        <v>0</v>
      </c>
      <c r="AE192" s="64">
        <v>903</v>
      </c>
      <c r="AF192" s="65">
        <v>0</v>
      </c>
    </row>
    <row r="193" spans="1:32">
      <c r="A193" s="43">
        <v>4</v>
      </c>
      <c r="B193" s="66" t="s">
        <v>86</v>
      </c>
      <c r="C193" s="67" t="s">
        <v>85</v>
      </c>
      <c r="D193" s="46">
        <v>9113</v>
      </c>
      <c r="E193" s="47">
        <v>9180</v>
      </c>
      <c r="F193" s="48">
        <v>9185</v>
      </c>
      <c r="G193" s="49">
        <v>9225</v>
      </c>
      <c r="H193" s="50">
        <v>9355</v>
      </c>
      <c r="I193" s="46">
        <f t="shared" si="40"/>
        <v>67</v>
      </c>
      <c r="J193" s="47">
        <f t="shared" si="41"/>
        <v>5</v>
      </c>
      <c r="K193" s="48">
        <f t="shared" si="42"/>
        <v>40</v>
      </c>
      <c r="L193" s="48">
        <f t="shared" si="43"/>
        <v>130</v>
      </c>
      <c r="M193" s="51">
        <f t="shared" si="44"/>
        <v>242</v>
      </c>
      <c r="N193" s="52">
        <f t="shared" si="45"/>
        <v>0.74</v>
      </c>
      <c r="O193" s="53">
        <f t="shared" si="46"/>
        <v>0.05</v>
      </c>
      <c r="P193" s="54">
        <f t="shared" si="47"/>
        <v>0.44</v>
      </c>
      <c r="Q193" s="54">
        <f t="shared" si="48"/>
        <v>1.41</v>
      </c>
      <c r="R193" s="54">
        <f t="shared" si="49"/>
        <v>2.66</v>
      </c>
      <c r="S193" s="55">
        <f t="shared" si="50"/>
        <v>0.13600000000000001</v>
      </c>
      <c r="T193" s="56">
        <f t="shared" si="51"/>
        <v>0.13600000000000001</v>
      </c>
      <c r="U193" s="57">
        <f t="shared" si="52"/>
        <v>0.13500000000000001</v>
      </c>
      <c r="V193" s="58">
        <f t="shared" si="53"/>
        <v>0.13400000000000001</v>
      </c>
      <c r="W193" s="59">
        <f t="shared" si="54"/>
        <v>0.13400000000000001</v>
      </c>
      <c r="X193" s="60">
        <f t="shared" si="55"/>
        <v>84</v>
      </c>
      <c r="Y193" s="61">
        <f t="shared" si="56"/>
        <v>85</v>
      </c>
      <c r="Z193" s="62">
        <f t="shared" si="57"/>
        <v>85</v>
      </c>
      <c r="AA193" s="63">
        <f t="shared" si="58"/>
        <v>84</v>
      </c>
      <c r="AB193" s="63">
        <f t="shared" si="59"/>
        <v>84</v>
      </c>
      <c r="AC193" s="60">
        <v>0</v>
      </c>
      <c r="AD193" s="63">
        <v>0</v>
      </c>
      <c r="AE193" s="64">
        <v>0</v>
      </c>
      <c r="AF193" s="65">
        <v>0</v>
      </c>
    </row>
    <row r="194" spans="1:32">
      <c r="A194" s="43">
        <v>4</v>
      </c>
      <c r="B194" s="66" t="s">
        <v>131</v>
      </c>
      <c r="C194" s="67" t="s">
        <v>127</v>
      </c>
      <c r="D194" s="46">
        <v>9200</v>
      </c>
      <c r="E194" s="47">
        <v>9245</v>
      </c>
      <c r="F194" s="48">
        <v>9360</v>
      </c>
      <c r="G194" s="49">
        <v>9585</v>
      </c>
      <c r="H194" s="50">
        <v>9775</v>
      </c>
      <c r="I194" s="46">
        <f t="shared" si="40"/>
        <v>45</v>
      </c>
      <c r="J194" s="47">
        <f t="shared" si="41"/>
        <v>115</v>
      </c>
      <c r="K194" s="48">
        <f t="shared" si="42"/>
        <v>225</v>
      </c>
      <c r="L194" s="48">
        <f t="shared" si="43"/>
        <v>190</v>
      </c>
      <c r="M194" s="51">
        <f t="shared" si="44"/>
        <v>575</v>
      </c>
      <c r="N194" s="52">
        <f t="shared" si="45"/>
        <v>0.49</v>
      </c>
      <c r="O194" s="53">
        <f t="shared" si="46"/>
        <v>1.24</v>
      </c>
      <c r="P194" s="54">
        <f t="shared" si="47"/>
        <v>2.4</v>
      </c>
      <c r="Q194" s="54">
        <f t="shared" si="48"/>
        <v>1.98</v>
      </c>
      <c r="R194" s="54">
        <f t="shared" si="49"/>
        <v>6.25</v>
      </c>
      <c r="S194" s="55">
        <f t="shared" si="50"/>
        <v>0.13700000000000001</v>
      </c>
      <c r="T194" s="56">
        <f t="shared" si="51"/>
        <v>0.13700000000000001</v>
      </c>
      <c r="U194" s="57">
        <f t="shared" si="52"/>
        <v>0.13700000000000001</v>
      </c>
      <c r="V194" s="58">
        <f t="shared" si="53"/>
        <v>0.13900000000000001</v>
      </c>
      <c r="W194" s="59">
        <f t="shared" si="54"/>
        <v>0.14000000000000001</v>
      </c>
      <c r="X194" s="60">
        <f t="shared" si="55"/>
        <v>82</v>
      </c>
      <c r="Y194" s="61">
        <f t="shared" si="56"/>
        <v>82</v>
      </c>
      <c r="Z194" s="62">
        <f t="shared" si="57"/>
        <v>82</v>
      </c>
      <c r="AA194" s="63">
        <f t="shared" si="58"/>
        <v>80</v>
      </c>
      <c r="AB194" s="63">
        <f t="shared" si="59"/>
        <v>80</v>
      </c>
      <c r="AC194" s="60">
        <v>35</v>
      </c>
      <c r="AD194" s="63">
        <v>0</v>
      </c>
      <c r="AE194" s="64">
        <v>0</v>
      </c>
      <c r="AF194" s="65">
        <v>0</v>
      </c>
    </row>
    <row r="195" spans="1:32">
      <c r="A195" s="43">
        <v>4</v>
      </c>
      <c r="B195" s="66" t="s">
        <v>270</v>
      </c>
      <c r="C195" s="67" t="s">
        <v>268</v>
      </c>
      <c r="D195" s="46">
        <v>318</v>
      </c>
      <c r="E195" s="47">
        <v>320</v>
      </c>
      <c r="F195" s="48">
        <v>325</v>
      </c>
      <c r="G195" s="49">
        <v>325</v>
      </c>
      <c r="H195" s="50">
        <v>325</v>
      </c>
      <c r="I195" s="46">
        <f t="shared" si="40"/>
        <v>2</v>
      </c>
      <c r="J195" s="47">
        <f t="shared" si="41"/>
        <v>5</v>
      </c>
      <c r="K195" s="48">
        <f t="shared" si="42"/>
        <v>0</v>
      </c>
      <c r="L195" s="48">
        <f t="shared" si="43"/>
        <v>0</v>
      </c>
      <c r="M195" s="51">
        <f t="shared" si="44"/>
        <v>7</v>
      </c>
      <c r="N195" s="52">
        <f t="shared" si="45"/>
        <v>0.63</v>
      </c>
      <c r="O195" s="53">
        <f t="shared" si="46"/>
        <v>1.56</v>
      </c>
      <c r="P195" s="54">
        <f t="shared" si="47"/>
        <v>0</v>
      </c>
      <c r="Q195" s="54">
        <f t="shared" si="48"/>
        <v>0</v>
      </c>
      <c r="R195" s="54">
        <f t="shared" si="49"/>
        <v>2.2000000000000002</v>
      </c>
      <c r="S195" s="55">
        <f t="shared" si="50"/>
        <v>5.0000000000000001E-3</v>
      </c>
      <c r="T195" s="56">
        <f t="shared" si="51"/>
        <v>5.0000000000000001E-3</v>
      </c>
      <c r="U195" s="57">
        <f t="shared" si="52"/>
        <v>5.0000000000000001E-3</v>
      </c>
      <c r="V195" s="58">
        <f t="shared" si="53"/>
        <v>5.0000000000000001E-3</v>
      </c>
      <c r="W195" s="59">
        <f t="shared" si="54"/>
        <v>5.0000000000000001E-3</v>
      </c>
      <c r="X195" s="60">
        <f t="shared" si="55"/>
        <v>249</v>
      </c>
      <c r="Y195" s="61">
        <f t="shared" si="56"/>
        <v>248</v>
      </c>
      <c r="Z195" s="62">
        <f t="shared" si="57"/>
        <v>248</v>
      </c>
      <c r="AA195" s="63">
        <f t="shared" si="58"/>
        <v>248</v>
      </c>
      <c r="AB195" s="63">
        <f t="shared" si="59"/>
        <v>249</v>
      </c>
      <c r="AC195" s="60">
        <v>0</v>
      </c>
      <c r="AD195" s="63">
        <v>0</v>
      </c>
      <c r="AE195" s="64">
        <v>0</v>
      </c>
      <c r="AF195" s="65">
        <v>0</v>
      </c>
    </row>
    <row r="196" spans="1:32">
      <c r="A196" s="43">
        <v>4</v>
      </c>
      <c r="B196" s="66" t="s">
        <v>11</v>
      </c>
      <c r="C196" s="67" t="s">
        <v>8</v>
      </c>
      <c r="D196" s="46">
        <v>5714</v>
      </c>
      <c r="E196" s="47">
        <v>5780</v>
      </c>
      <c r="F196" s="48">
        <v>5785</v>
      </c>
      <c r="G196" s="49">
        <v>5810</v>
      </c>
      <c r="H196" s="50">
        <v>5815</v>
      </c>
      <c r="I196" s="46">
        <f t="shared" si="40"/>
        <v>66</v>
      </c>
      <c r="J196" s="47">
        <f t="shared" si="41"/>
        <v>5</v>
      </c>
      <c r="K196" s="48">
        <f t="shared" si="42"/>
        <v>25</v>
      </c>
      <c r="L196" s="48">
        <f t="shared" si="43"/>
        <v>5</v>
      </c>
      <c r="M196" s="51">
        <f t="shared" si="44"/>
        <v>101</v>
      </c>
      <c r="N196" s="52">
        <f t="shared" si="45"/>
        <v>1.1599999999999999</v>
      </c>
      <c r="O196" s="53">
        <f t="shared" si="46"/>
        <v>0.09</v>
      </c>
      <c r="P196" s="54">
        <f t="shared" si="47"/>
        <v>0.43</v>
      </c>
      <c r="Q196" s="54">
        <f t="shared" si="48"/>
        <v>0.09</v>
      </c>
      <c r="R196" s="54">
        <f t="shared" si="49"/>
        <v>1.77</v>
      </c>
      <c r="S196" s="55">
        <f t="shared" si="50"/>
        <v>8.5000000000000006E-2</v>
      </c>
      <c r="T196" s="56">
        <f t="shared" si="51"/>
        <v>8.5000000000000006E-2</v>
      </c>
      <c r="U196" s="57">
        <f t="shared" si="52"/>
        <v>8.5000000000000006E-2</v>
      </c>
      <c r="V196" s="58">
        <f t="shared" si="53"/>
        <v>8.4000000000000005E-2</v>
      </c>
      <c r="W196" s="59">
        <f t="shared" si="54"/>
        <v>8.3000000000000004E-2</v>
      </c>
      <c r="X196" s="60">
        <f t="shared" si="55"/>
        <v>113</v>
      </c>
      <c r="Y196" s="61">
        <f t="shared" si="56"/>
        <v>113</v>
      </c>
      <c r="Z196" s="62">
        <f t="shared" si="57"/>
        <v>113</v>
      </c>
      <c r="AA196" s="63">
        <f t="shared" si="58"/>
        <v>114</v>
      </c>
      <c r="AB196" s="63">
        <f t="shared" si="59"/>
        <v>115</v>
      </c>
      <c r="AC196" s="60">
        <v>0</v>
      </c>
      <c r="AD196" s="63">
        <v>0</v>
      </c>
      <c r="AE196" s="64">
        <v>2</v>
      </c>
      <c r="AF196" s="65">
        <v>0</v>
      </c>
    </row>
    <row r="197" spans="1:32">
      <c r="A197" s="43">
        <v>4</v>
      </c>
      <c r="B197" s="66" t="s">
        <v>291</v>
      </c>
      <c r="C197" s="67" t="s">
        <v>280</v>
      </c>
      <c r="D197" s="46">
        <v>29799</v>
      </c>
      <c r="E197" s="47">
        <v>29820</v>
      </c>
      <c r="F197" s="48">
        <v>31000</v>
      </c>
      <c r="G197" s="49">
        <v>30990</v>
      </c>
      <c r="H197" s="50">
        <v>31420</v>
      </c>
      <c r="I197" s="46">
        <f t="shared" ref="I197:I260" si="60">E197-D197</f>
        <v>21</v>
      </c>
      <c r="J197" s="47">
        <f t="shared" ref="J197:J260" si="61">F197-E197</f>
        <v>1180</v>
      </c>
      <c r="K197" s="48">
        <f t="shared" ref="K197:K260" si="62">G197-F197</f>
        <v>-10</v>
      </c>
      <c r="L197" s="48">
        <f t="shared" ref="L197:L260" si="63">H197-G197</f>
        <v>430</v>
      </c>
      <c r="M197" s="51">
        <f t="shared" ref="M197:M260" si="64">H197-D197</f>
        <v>1621</v>
      </c>
      <c r="N197" s="52">
        <f t="shared" ref="N197:N260" si="65">ROUND((E197-D197)/D197*100,2)</f>
        <v>7.0000000000000007E-2</v>
      </c>
      <c r="O197" s="53">
        <f t="shared" ref="O197:O260" si="66">ROUND((F197-E197)/E197*100,2)</f>
        <v>3.96</v>
      </c>
      <c r="P197" s="54">
        <f t="shared" ref="P197:P260" si="67">ROUND((G197-F197)/F197*100,2)</f>
        <v>-0.03</v>
      </c>
      <c r="Q197" s="54">
        <f t="shared" ref="Q197:Q260" si="68">ROUND((H197-G197)/G197*100,2)</f>
        <v>1.39</v>
      </c>
      <c r="R197" s="54">
        <f t="shared" ref="R197:R260" si="69">ROUND((H197-D197)/D197*100,2)</f>
        <v>5.44</v>
      </c>
      <c r="S197" s="55">
        <f t="shared" ref="S197:S260" si="70">ROUND(D197/$D$286*100,3)</f>
        <v>0.443</v>
      </c>
      <c r="T197" s="56">
        <f t="shared" ref="T197:T260" si="71">ROUND(E197/$E$286*100,3)</f>
        <v>0.441</v>
      </c>
      <c r="U197" s="57">
        <f t="shared" ref="U197:U260" si="72">ROUND(F197/$F$286*100,3)</f>
        <v>0.45500000000000002</v>
      </c>
      <c r="V197" s="58">
        <f t="shared" ref="V197:V260" si="73">ROUND(G197/$G$286*100,3)</f>
        <v>0.45</v>
      </c>
      <c r="W197" s="59">
        <f t="shared" ref="W197:W260" si="74">ROUND(H197/$H$286*100,3)</f>
        <v>0.45100000000000001</v>
      </c>
      <c r="X197" s="60">
        <f t="shared" ref="X197:X260" si="75">RANK(D197,D$5:D$285)</f>
        <v>37</v>
      </c>
      <c r="Y197" s="61">
        <f t="shared" ref="Y197:Y260" si="76">RANK(E197,E$5:E$285)</f>
        <v>37</v>
      </c>
      <c r="Z197" s="62">
        <f t="shared" ref="Z197:Z260" si="77">RANK(F197,F$5:F$285)</f>
        <v>37</v>
      </c>
      <c r="AA197" s="63">
        <f t="shared" ref="AA197:AA260" si="78">RANK(G197,G$5:G$285)</f>
        <v>37</v>
      </c>
      <c r="AB197" s="63">
        <f t="shared" ref="AB197:AB260" si="79">RANK(H197,H$5:H$285)</f>
        <v>36</v>
      </c>
      <c r="AC197" s="60">
        <v>0</v>
      </c>
      <c r="AD197" s="63">
        <v>1</v>
      </c>
      <c r="AE197" s="64">
        <v>0</v>
      </c>
      <c r="AF197" s="65">
        <v>0</v>
      </c>
    </row>
    <row r="198" spans="1:32">
      <c r="A198" s="43">
        <v>4</v>
      </c>
      <c r="B198" s="66" t="s">
        <v>196</v>
      </c>
      <c r="C198" s="67" t="s">
        <v>184</v>
      </c>
      <c r="D198" s="46">
        <v>37022</v>
      </c>
      <c r="E198" s="47">
        <v>37240</v>
      </c>
      <c r="F198" s="48">
        <v>37620</v>
      </c>
      <c r="G198" s="49">
        <v>37980</v>
      </c>
      <c r="H198" s="50">
        <v>38670</v>
      </c>
      <c r="I198" s="46">
        <f t="shared" si="60"/>
        <v>218</v>
      </c>
      <c r="J198" s="47">
        <f t="shared" si="61"/>
        <v>380</v>
      </c>
      <c r="K198" s="48">
        <f t="shared" si="62"/>
        <v>360</v>
      </c>
      <c r="L198" s="48">
        <f t="shared" si="63"/>
        <v>690</v>
      </c>
      <c r="M198" s="51">
        <f t="shared" si="64"/>
        <v>1648</v>
      </c>
      <c r="N198" s="52">
        <f t="shared" si="65"/>
        <v>0.59</v>
      </c>
      <c r="O198" s="53">
        <f t="shared" si="66"/>
        <v>1.02</v>
      </c>
      <c r="P198" s="54">
        <f t="shared" si="67"/>
        <v>0.96</v>
      </c>
      <c r="Q198" s="54">
        <f t="shared" si="68"/>
        <v>1.82</v>
      </c>
      <c r="R198" s="54">
        <f t="shared" si="69"/>
        <v>4.45</v>
      </c>
      <c r="S198" s="55">
        <f t="shared" si="70"/>
        <v>0.55100000000000005</v>
      </c>
      <c r="T198" s="56">
        <f t="shared" si="71"/>
        <v>0.55000000000000004</v>
      </c>
      <c r="U198" s="57">
        <f t="shared" si="72"/>
        <v>0.55200000000000005</v>
      </c>
      <c r="V198" s="58">
        <f t="shared" si="73"/>
        <v>0.55200000000000005</v>
      </c>
      <c r="W198" s="59">
        <f t="shared" si="74"/>
        <v>0.55500000000000005</v>
      </c>
      <c r="X198" s="60">
        <f t="shared" si="75"/>
        <v>27</v>
      </c>
      <c r="Y198" s="61">
        <f t="shared" si="76"/>
        <v>28</v>
      </c>
      <c r="Z198" s="62">
        <f t="shared" si="77"/>
        <v>28</v>
      </c>
      <c r="AA198" s="63">
        <f t="shared" si="78"/>
        <v>27</v>
      </c>
      <c r="AB198" s="63">
        <f t="shared" si="79"/>
        <v>28</v>
      </c>
      <c r="AC198" s="60">
        <v>0</v>
      </c>
      <c r="AD198" s="63">
        <v>0</v>
      </c>
      <c r="AE198" s="64">
        <v>5</v>
      </c>
      <c r="AF198" s="65">
        <v>173</v>
      </c>
    </row>
    <row r="199" spans="1:32">
      <c r="A199" s="43">
        <v>4</v>
      </c>
      <c r="B199" s="66" t="s">
        <v>66</v>
      </c>
      <c r="C199" s="67" t="s">
        <v>56</v>
      </c>
      <c r="D199" s="46">
        <v>6750</v>
      </c>
      <c r="E199" s="47">
        <v>6815</v>
      </c>
      <c r="F199" s="48">
        <v>6945</v>
      </c>
      <c r="G199" s="49">
        <v>7000</v>
      </c>
      <c r="H199" s="50">
        <v>7235</v>
      </c>
      <c r="I199" s="46">
        <f t="shared" si="60"/>
        <v>65</v>
      </c>
      <c r="J199" s="47">
        <f t="shared" si="61"/>
        <v>130</v>
      </c>
      <c r="K199" s="48">
        <f t="shared" si="62"/>
        <v>55</v>
      </c>
      <c r="L199" s="48">
        <f t="shared" si="63"/>
        <v>235</v>
      </c>
      <c r="M199" s="51">
        <f t="shared" si="64"/>
        <v>485</v>
      </c>
      <c r="N199" s="52">
        <f t="shared" si="65"/>
        <v>0.96</v>
      </c>
      <c r="O199" s="53">
        <f t="shared" si="66"/>
        <v>1.91</v>
      </c>
      <c r="P199" s="54">
        <f t="shared" si="67"/>
        <v>0.79</v>
      </c>
      <c r="Q199" s="54">
        <f t="shared" si="68"/>
        <v>3.36</v>
      </c>
      <c r="R199" s="54">
        <f t="shared" si="69"/>
        <v>7.19</v>
      </c>
      <c r="S199" s="55">
        <f t="shared" si="70"/>
        <v>0.1</v>
      </c>
      <c r="T199" s="56">
        <f t="shared" si="71"/>
        <v>0.10100000000000001</v>
      </c>
      <c r="U199" s="57">
        <f t="shared" si="72"/>
        <v>0.10199999999999999</v>
      </c>
      <c r="V199" s="58">
        <f t="shared" si="73"/>
        <v>0.10199999999999999</v>
      </c>
      <c r="W199" s="59">
        <f t="shared" si="74"/>
        <v>0.104</v>
      </c>
      <c r="X199" s="60">
        <f t="shared" si="75"/>
        <v>100</v>
      </c>
      <c r="Y199" s="61">
        <f t="shared" si="76"/>
        <v>100</v>
      </c>
      <c r="Z199" s="62">
        <f t="shared" si="77"/>
        <v>101</v>
      </c>
      <c r="AA199" s="63">
        <f t="shared" si="78"/>
        <v>102</v>
      </c>
      <c r="AB199" s="63">
        <f t="shared" si="79"/>
        <v>101</v>
      </c>
      <c r="AC199" s="60">
        <v>0</v>
      </c>
      <c r="AD199" s="63">
        <v>0</v>
      </c>
      <c r="AE199" s="64">
        <v>0</v>
      </c>
      <c r="AF199" s="65">
        <v>21</v>
      </c>
    </row>
    <row r="200" spans="1:32">
      <c r="A200" s="43">
        <v>4</v>
      </c>
      <c r="B200" s="66" t="s">
        <v>262</v>
      </c>
      <c r="C200" s="67" t="s">
        <v>258</v>
      </c>
      <c r="D200" s="46">
        <v>1794</v>
      </c>
      <c r="E200" s="47">
        <v>1825</v>
      </c>
      <c r="F200" s="48">
        <v>1825</v>
      </c>
      <c r="G200" s="49">
        <v>1840</v>
      </c>
      <c r="H200" s="50">
        <v>1850</v>
      </c>
      <c r="I200" s="46">
        <f t="shared" si="60"/>
        <v>31</v>
      </c>
      <c r="J200" s="47">
        <f t="shared" si="61"/>
        <v>0</v>
      </c>
      <c r="K200" s="48">
        <f t="shared" si="62"/>
        <v>15</v>
      </c>
      <c r="L200" s="48">
        <f t="shared" si="63"/>
        <v>10</v>
      </c>
      <c r="M200" s="51">
        <f t="shared" si="64"/>
        <v>56</v>
      </c>
      <c r="N200" s="52">
        <f t="shared" si="65"/>
        <v>1.73</v>
      </c>
      <c r="O200" s="53">
        <f t="shared" si="66"/>
        <v>0</v>
      </c>
      <c r="P200" s="54">
        <f t="shared" si="67"/>
        <v>0.82</v>
      </c>
      <c r="Q200" s="54">
        <f t="shared" si="68"/>
        <v>0.54</v>
      </c>
      <c r="R200" s="54">
        <f t="shared" si="69"/>
        <v>3.12</v>
      </c>
      <c r="S200" s="55">
        <f t="shared" si="70"/>
        <v>2.7E-2</v>
      </c>
      <c r="T200" s="56">
        <f t="shared" si="71"/>
        <v>2.7E-2</v>
      </c>
      <c r="U200" s="57">
        <f t="shared" si="72"/>
        <v>2.7E-2</v>
      </c>
      <c r="V200" s="58">
        <f t="shared" si="73"/>
        <v>2.7E-2</v>
      </c>
      <c r="W200" s="59">
        <f t="shared" si="74"/>
        <v>2.7E-2</v>
      </c>
      <c r="X200" s="60">
        <f t="shared" si="75"/>
        <v>165</v>
      </c>
      <c r="Y200" s="61">
        <f t="shared" si="76"/>
        <v>165</v>
      </c>
      <c r="Z200" s="62">
        <f t="shared" si="77"/>
        <v>165</v>
      </c>
      <c r="AA200" s="63">
        <f t="shared" si="78"/>
        <v>165</v>
      </c>
      <c r="AB200" s="63">
        <f t="shared" si="79"/>
        <v>165</v>
      </c>
      <c r="AC200" s="60">
        <v>0</v>
      </c>
      <c r="AD200" s="63">
        <v>0</v>
      </c>
      <c r="AE200" s="64">
        <v>0</v>
      </c>
      <c r="AF200" s="65">
        <v>0</v>
      </c>
    </row>
    <row r="201" spans="1:32">
      <c r="A201" s="43">
        <v>4</v>
      </c>
      <c r="B201" s="66" t="s">
        <v>176</v>
      </c>
      <c r="C201" s="67" t="s">
        <v>115</v>
      </c>
      <c r="D201" s="46">
        <v>2882</v>
      </c>
      <c r="E201" s="47">
        <v>2870</v>
      </c>
      <c r="F201" s="48">
        <v>2890</v>
      </c>
      <c r="G201" s="49">
        <v>2895</v>
      </c>
      <c r="H201" s="50">
        <v>2890</v>
      </c>
      <c r="I201" s="46">
        <f t="shared" si="60"/>
        <v>-12</v>
      </c>
      <c r="J201" s="47">
        <f t="shared" si="61"/>
        <v>20</v>
      </c>
      <c r="K201" s="48">
        <f t="shared" si="62"/>
        <v>5</v>
      </c>
      <c r="L201" s="48">
        <f t="shared" si="63"/>
        <v>-5</v>
      </c>
      <c r="M201" s="51">
        <f t="shared" si="64"/>
        <v>8</v>
      </c>
      <c r="N201" s="52">
        <f t="shared" si="65"/>
        <v>-0.42</v>
      </c>
      <c r="O201" s="53">
        <f t="shared" si="66"/>
        <v>0.7</v>
      </c>
      <c r="P201" s="54">
        <f t="shared" si="67"/>
        <v>0.17</v>
      </c>
      <c r="Q201" s="54">
        <f t="shared" si="68"/>
        <v>-0.17</v>
      </c>
      <c r="R201" s="54">
        <f t="shared" si="69"/>
        <v>0.28000000000000003</v>
      </c>
      <c r="S201" s="55">
        <f t="shared" si="70"/>
        <v>4.2999999999999997E-2</v>
      </c>
      <c r="T201" s="56">
        <f t="shared" si="71"/>
        <v>4.2000000000000003E-2</v>
      </c>
      <c r="U201" s="57">
        <f t="shared" si="72"/>
        <v>4.2000000000000003E-2</v>
      </c>
      <c r="V201" s="58">
        <f t="shared" si="73"/>
        <v>4.2000000000000003E-2</v>
      </c>
      <c r="W201" s="59">
        <f t="shared" si="74"/>
        <v>4.1000000000000002E-2</v>
      </c>
      <c r="X201" s="60">
        <f t="shared" si="75"/>
        <v>142</v>
      </c>
      <c r="Y201" s="61">
        <f t="shared" si="76"/>
        <v>142</v>
      </c>
      <c r="Z201" s="62">
        <f t="shared" si="77"/>
        <v>143</v>
      </c>
      <c r="AA201" s="63">
        <f t="shared" si="78"/>
        <v>143</v>
      </c>
      <c r="AB201" s="63">
        <f t="shared" si="79"/>
        <v>143</v>
      </c>
      <c r="AC201" s="60">
        <v>0</v>
      </c>
      <c r="AD201" s="63">
        <v>0</v>
      </c>
      <c r="AE201" s="64">
        <v>0</v>
      </c>
      <c r="AF201" s="65">
        <v>0</v>
      </c>
    </row>
    <row r="202" spans="1:32">
      <c r="A202" s="43">
        <v>4</v>
      </c>
      <c r="B202" s="66" t="s">
        <v>157</v>
      </c>
      <c r="C202" s="67" t="s">
        <v>151</v>
      </c>
      <c r="D202" s="46">
        <v>571</v>
      </c>
      <c r="E202" s="47">
        <v>575</v>
      </c>
      <c r="F202" s="48">
        <v>575</v>
      </c>
      <c r="G202" s="49">
        <v>575</v>
      </c>
      <c r="H202" s="50">
        <v>570</v>
      </c>
      <c r="I202" s="46">
        <f t="shared" si="60"/>
        <v>4</v>
      </c>
      <c r="J202" s="47">
        <f t="shared" si="61"/>
        <v>0</v>
      </c>
      <c r="K202" s="48">
        <f t="shared" si="62"/>
        <v>0</v>
      </c>
      <c r="L202" s="48">
        <f t="shared" si="63"/>
        <v>-5</v>
      </c>
      <c r="M202" s="51">
        <f t="shared" si="64"/>
        <v>-1</v>
      </c>
      <c r="N202" s="52">
        <f t="shared" si="65"/>
        <v>0.7</v>
      </c>
      <c r="O202" s="53">
        <f t="shared" si="66"/>
        <v>0</v>
      </c>
      <c r="P202" s="54">
        <f t="shared" si="67"/>
        <v>0</v>
      </c>
      <c r="Q202" s="54">
        <f t="shared" si="68"/>
        <v>-0.87</v>
      </c>
      <c r="R202" s="54">
        <f t="shared" si="69"/>
        <v>-0.18</v>
      </c>
      <c r="S202" s="55">
        <f t="shared" si="70"/>
        <v>8.0000000000000002E-3</v>
      </c>
      <c r="T202" s="56">
        <f t="shared" si="71"/>
        <v>8.0000000000000002E-3</v>
      </c>
      <c r="U202" s="57">
        <f t="shared" si="72"/>
        <v>8.0000000000000002E-3</v>
      </c>
      <c r="V202" s="58">
        <f t="shared" si="73"/>
        <v>8.0000000000000002E-3</v>
      </c>
      <c r="W202" s="59">
        <f t="shared" si="74"/>
        <v>8.0000000000000002E-3</v>
      </c>
      <c r="X202" s="60">
        <f t="shared" si="75"/>
        <v>227</v>
      </c>
      <c r="Y202" s="61">
        <f t="shared" si="76"/>
        <v>227</v>
      </c>
      <c r="Z202" s="62">
        <f t="shared" si="77"/>
        <v>227</v>
      </c>
      <c r="AA202" s="63">
        <f t="shared" si="78"/>
        <v>227</v>
      </c>
      <c r="AB202" s="63">
        <f t="shared" si="79"/>
        <v>227</v>
      </c>
      <c r="AC202" s="60">
        <v>0</v>
      </c>
      <c r="AD202" s="63">
        <v>0</v>
      </c>
      <c r="AE202" s="64">
        <v>0</v>
      </c>
      <c r="AF202" s="65">
        <v>0</v>
      </c>
    </row>
    <row r="203" spans="1:32">
      <c r="A203" s="43">
        <v>4</v>
      </c>
      <c r="B203" s="66" t="s">
        <v>116</v>
      </c>
      <c r="C203" s="67" t="s">
        <v>87</v>
      </c>
      <c r="D203" s="46">
        <v>54144</v>
      </c>
      <c r="E203" s="47">
        <v>55150</v>
      </c>
      <c r="F203" s="48">
        <v>55360</v>
      </c>
      <c r="G203" s="49">
        <v>55840</v>
      </c>
      <c r="H203" s="50">
        <v>57700</v>
      </c>
      <c r="I203" s="46">
        <f t="shared" si="60"/>
        <v>1006</v>
      </c>
      <c r="J203" s="47">
        <f t="shared" si="61"/>
        <v>210</v>
      </c>
      <c r="K203" s="48">
        <f t="shared" si="62"/>
        <v>480</v>
      </c>
      <c r="L203" s="48">
        <f t="shared" si="63"/>
        <v>1860</v>
      </c>
      <c r="M203" s="51">
        <f t="shared" si="64"/>
        <v>3556</v>
      </c>
      <c r="N203" s="52">
        <f t="shared" si="65"/>
        <v>1.86</v>
      </c>
      <c r="O203" s="53">
        <f t="shared" si="66"/>
        <v>0.38</v>
      </c>
      <c r="P203" s="54">
        <f t="shared" si="67"/>
        <v>0.87</v>
      </c>
      <c r="Q203" s="54">
        <f t="shared" si="68"/>
        <v>3.33</v>
      </c>
      <c r="R203" s="54">
        <f t="shared" si="69"/>
        <v>6.57</v>
      </c>
      <c r="S203" s="55">
        <f t="shared" si="70"/>
        <v>0.80500000000000005</v>
      </c>
      <c r="T203" s="56">
        <f t="shared" si="71"/>
        <v>0.81499999999999995</v>
      </c>
      <c r="U203" s="57">
        <f t="shared" si="72"/>
        <v>0.81200000000000006</v>
      </c>
      <c r="V203" s="58">
        <f t="shared" si="73"/>
        <v>0.81100000000000005</v>
      </c>
      <c r="W203" s="59">
        <f t="shared" si="74"/>
        <v>0.82799999999999996</v>
      </c>
      <c r="X203" s="60">
        <f t="shared" si="75"/>
        <v>18</v>
      </c>
      <c r="Y203" s="61">
        <f t="shared" si="76"/>
        <v>18</v>
      </c>
      <c r="Z203" s="62">
        <f t="shared" si="77"/>
        <v>19</v>
      </c>
      <c r="AA203" s="63">
        <f t="shared" si="78"/>
        <v>19</v>
      </c>
      <c r="AB203" s="63">
        <f t="shared" si="79"/>
        <v>19</v>
      </c>
      <c r="AC203" s="60">
        <v>147</v>
      </c>
      <c r="AD203" s="63">
        <v>0</v>
      </c>
      <c r="AE203" s="64">
        <v>0</v>
      </c>
      <c r="AF203" s="65">
        <v>2</v>
      </c>
    </row>
    <row r="204" spans="1:32">
      <c r="A204" s="43">
        <v>4</v>
      </c>
      <c r="B204" s="66" t="s">
        <v>117</v>
      </c>
      <c r="C204" s="67" t="s">
        <v>87</v>
      </c>
      <c r="D204" s="46">
        <v>90927</v>
      </c>
      <c r="E204" s="47">
        <v>92590</v>
      </c>
      <c r="F204" s="48">
        <v>93910</v>
      </c>
      <c r="G204" s="49">
        <v>95540</v>
      </c>
      <c r="H204" s="50">
        <v>97130</v>
      </c>
      <c r="I204" s="46">
        <f t="shared" si="60"/>
        <v>1663</v>
      </c>
      <c r="J204" s="47">
        <f t="shared" si="61"/>
        <v>1320</v>
      </c>
      <c r="K204" s="48">
        <f t="shared" si="62"/>
        <v>1630</v>
      </c>
      <c r="L204" s="48">
        <f t="shared" si="63"/>
        <v>1590</v>
      </c>
      <c r="M204" s="51">
        <f t="shared" si="64"/>
        <v>6203</v>
      </c>
      <c r="N204" s="52">
        <f t="shared" si="65"/>
        <v>1.83</v>
      </c>
      <c r="O204" s="53">
        <f t="shared" si="66"/>
        <v>1.43</v>
      </c>
      <c r="P204" s="54">
        <f t="shared" si="67"/>
        <v>1.74</v>
      </c>
      <c r="Q204" s="54">
        <f t="shared" si="68"/>
        <v>1.66</v>
      </c>
      <c r="R204" s="54">
        <f t="shared" si="69"/>
        <v>6.82</v>
      </c>
      <c r="S204" s="55">
        <f t="shared" si="70"/>
        <v>1.3520000000000001</v>
      </c>
      <c r="T204" s="56">
        <f t="shared" si="71"/>
        <v>1.3680000000000001</v>
      </c>
      <c r="U204" s="57">
        <f t="shared" si="72"/>
        <v>1.377</v>
      </c>
      <c r="V204" s="58">
        <f t="shared" si="73"/>
        <v>1.3879999999999999</v>
      </c>
      <c r="W204" s="59">
        <f t="shared" si="74"/>
        <v>1.3939999999999999</v>
      </c>
      <c r="X204" s="60">
        <f t="shared" si="75"/>
        <v>9</v>
      </c>
      <c r="Y204" s="61">
        <f t="shared" si="76"/>
        <v>8</v>
      </c>
      <c r="Z204" s="62">
        <f t="shared" si="77"/>
        <v>8</v>
      </c>
      <c r="AA204" s="63">
        <f t="shared" si="78"/>
        <v>8</v>
      </c>
      <c r="AB204" s="63">
        <f t="shared" si="79"/>
        <v>8</v>
      </c>
      <c r="AC204" s="60">
        <v>16</v>
      </c>
      <c r="AD204" s="63">
        <v>447</v>
      </c>
      <c r="AE204" s="64">
        <v>294</v>
      </c>
      <c r="AF204" s="65">
        <v>0</v>
      </c>
    </row>
    <row r="205" spans="1:32">
      <c r="A205" s="43">
        <v>4</v>
      </c>
      <c r="B205" s="66" t="s">
        <v>48</v>
      </c>
      <c r="C205" s="67" t="s">
        <v>47</v>
      </c>
      <c r="D205" s="46">
        <v>1073</v>
      </c>
      <c r="E205" s="47">
        <v>1080</v>
      </c>
      <c r="F205" s="48">
        <v>1085</v>
      </c>
      <c r="G205" s="49">
        <v>1095</v>
      </c>
      <c r="H205" s="50">
        <v>1100</v>
      </c>
      <c r="I205" s="46">
        <f t="shared" si="60"/>
        <v>7</v>
      </c>
      <c r="J205" s="47">
        <f t="shared" si="61"/>
        <v>5</v>
      </c>
      <c r="K205" s="48">
        <f t="shared" si="62"/>
        <v>10</v>
      </c>
      <c r="L205" s="48">
        <f t="shared" si="63"/>
        <v>5</v>
      </c>
      <c r="M205" s="51">
        <f t="shared" si="64"/>
        <v>27</v>
      </c>
      <c r="N205" s="52">
        <f t="shared" si="65"/>
        <v>0.65</v>
      </c>
      <c r="O205" s="53">
        <f t="shared" si="66"/>
        <v>0.46</v>
      </c>
      <c r="P205" s="54">
        <f t="shared" si="67"/>
        <v>0.92</v>
      </c>
      <c r="Q205" s="54">
        <f t="shared" si="68"/>
        <v>0.46</v>
      </c>
      <c r="R205" s="54">
        <f t="shared" si="69"/>
        <v>2.52</v>
      </c>
      <c r="S205" s="55">
        <f t="shared" si="70"/>
        <v>1.6E-2</v>
      </c>
      <c r="T205" s="56">
        <f t="shared" si="71"/>
        <v>1.6E-2</v>
      </c>
      <c r="U205" s="57">
        <f t="shared" si="72"/>
        <v>1.6E-2</v>
      </c>
      <c r="V205" s="58">
        <f t="shared" si="73"/>
        <v>1.6E-2</v>
      </c>
      <c r="W205" s="59">
        <f t="shared" si="74"/>
        <v>1.6E-2</v>
      </c>
      <c r="X205" s="60">
        <f t="shared" si="75"/>
        <v>195</v>
      </c>
      <c r="Y205" s="61">
        <f t="shared" si="76"/>
        <v>195</v>
      </c>
      <c r="Z205" s="62">
        <f t="shared" si="77"/>
        <v>195</v>
      </c>
      <c r="AA205" s="63">
        <f t="shared" si="78"/>
        <v>195</v>
      </c>
      <c r="AB205" s="63">
        <f t="shared" si="79"/>
        <v>195</v>
      </c>
      <c r="AC205" s="60">
        <v>0</v>
      </c>
      <c r="AD205" s="63">
        <v>0</v>
      </c>
      <c r="AE205" s="64">
        <v>0</v>
      </c>
      <c r="AF205" s="65">
        <v>0</v>
      </c>
    </row>
    <row r="206" spans="1:32">
      <c r="A206" s="43">
        <v>4</v>
      </c>
      <c r="B206" s="66" t="s">
        <v>12</v>
      </c>
      <c r="C206" s="67" t="s">
        <v>8</v>
      </c>
      <c r="D206" s="46">
        <v>48058</v>
      </c>
      <c r="E206" s="47">
        <v>49090</v>
      </c>
      <c r="F206" s="48">
        <v>49890</v>
      </c>
      <c r="G206" s="49">
        <v>51150</v>
      </c>
      <c r="H206" s="50">
        <v>52090</v>
      </c>
      <c r="I206" s="46">
        <f t="shared" si="60"/>
        <v>1032</v>
      </c>
      <c r="J206" s="47">
        <f t="shared" si="61"/>
        <v>800</v>
      </c>
      <c r="K206" s="48">
        <f t="shared" si="62"/>
        <v>1260</v>
      </c>
      <c r="L206" s="48">
        <f t="shared" si="63"/>
        <v>940</v>
      </c>
      <c r="M206" s="51">
        <f t="shared" si="64"/>
        <v>4032</v>
      </c>
      <c r="N206" s="52">
        <f t="shared" si="65"/>
        <v>2.15</v>
      </c>
      <c r="O206" s="53">
        <f t="shared" si="66"/>
        <v>1.63</v>
      </c>
      <c r="P206" s="54">
        <f t="shared" si="67"/>
        <v>2.5299999999999998</v>
      </c>
      <c r="Q206" s="54">
        <f t="shared" si="68"/>
        <v>1.84</v>
      </c>
      <c r="R206" s="54">
        <f t="shared" si="69"/>
        <v>8.39</v>
      </c>
      <c r="S206" s="55">
        <f t="shared" si="70"/>
        <v>0.71499999999999997</v>
      </c>
      <c r="T206" s="56">
        <f t="shared" si="71"/>
        <v>0.72499999999999998</v>
      </c>
      <c r="U206" s="57">
        <f t="shared" si="72"/>
        <v>0.73199999999999998</v>
      </c>
      <c r="V206" s="58">
        <f t="shared" si="73"/>
        <v>0.74299999999999999</v>
      </c>
      <c r="W206" s="59">
        <f t="shared" si="74"/>
        <v>0.748</v>
      </c>
      <c r="X206" s="60">
        <f t="shared" si="75"/>
        <v>21</v>
      </c>
      <c r="Y206" s="61">
        <f t="shared" si="76"/>
        <v>20</v>
      </c>
      <c r="Z206" s="62">
        <f t="shared" si="77"/>
        <v>21</v>
      </c>
      <c r="AA206" s="63">
        <f t="shared" si="78"/>
        <v>21</v>
      </c>
      <c r="AB206" s="63">
        <f t="shared" si="79"/>
        <v>21</v>
      </c>
      <c r="AC206" s="60">
        <v>3</v>
      </c>
      <c r="AD206" s="63">
        <v>0</v>
      </c>
      <c r="AE206" s="64">
        <v>11</v>
      </c>
      <c r="AF206" s="65">
        <v>0</v>
      </c>
    </row>
    <row r="207" spans="1:32">
      <c r="A207" s="43">
        <v>4</v>
      </c>
      <c r="B207" s="66" t="s">
        <v>27</v>
      </c>
      <c r="C207" s="67" t="s">
        <v>23</v>
      </c>
      <c r="D207" s="46">
        <v>4763</v>
      </c>
      <c r="E207" s="47">
        <v>4975</v>
      </c>
      <c r="F207" s="48">
        <v>5210</v>
      </c>
      <c r="G207" s="49">
        <v>5545</v>
      </c>
      <c r="H207" s="50">
        <v>6035</v>
      </c>
      <c r="I207" s="46">
        <f t="shared" si="60"/>
        <v>212</v>
      </c>
      <c r="J207" s="47">
        <f t="shared" si="61"/>
        <v>235</v>
      </c>
      <c r="K207" s="48">
        <f t="shared" si="62"/>
        <v>335</v>
      </c>
      <c r="L207" s="48">
        <f t="shared" si="63"/>
        <v>490</v>
      </c>
      <c r="M207" s="51">
        <f t="shared" si="64"/>
        <v>1272</v>
      </c>
      <c r="N207" s="52">
        <f t="shared" si="65"/>
        <v>4.45</v>
      </c>
      <c r="O207" s="53">
        <f t="shared" si="66"/>
        <v>4.72</v>
      </c>
      <c r="P207" s="54">
        <f t="shared" si="67"/>
        <v>6.43</v>
      </c>
      <c r="Q207" s="54">
        <f t="shared" si="68"/>
        <v>8.84</v>
      </c>
      <c r="R207" s="54">
        <f t="shared" si="69"/>
        <v>26.71</v>
      </c>
      <c r="S207" s="55">
        <f t="shared" si="70"/>
        <v>7.0999999999999994E-2</v>
      </c>
      <c r="T207" s="56">
        <f t="shared" si="71"/>
        <v>7.3999999999999996E-2</v>
      </c>
      <c r="U207" s="57">
        <f t="shared" si="72"/>
        <v>7.5999999999999998E-2</v>
      </c>
      <c r="V207" s="58">
        <f t="shared" si="73"/>
        <v>8.1000000000000003E-2</v>
      </c>
      <c r="W207" s="59">
        <f t="shared" si="74"/>
        <v>8.6999999999999994E-2</v>
      </c>
      <c r="X207" s="60">
        <f t="shared" si="75"/>
        <v>119</v>
      </c>
      <c r="Y207" s="61">
        <f t="shared" si="76"/>
        <v>118</v>
      </c>
      <c r="Z207" s="62">
        <f t="shared" si="77"/>
        <v>117</v>
      </c>
      <c r="AA207" s="63">
        <f t="shared" si="78"/>
        <v>116</v>
      </c>
      <c r="AB207" s="63">
        <f t="shared" si="79"/>
        <v>113</v>
      </c>
      <c r="AC207" s="60">
        <v>0</v>
      </c>
      <c r="AD207" s="63">
        <v>0</v>
      </c>
      <c r="AE207" s="64">
        <v>0</v>
      </c>
      <c r="AF207" s="65">
        <v>0</v>
      </c>
    </row>
    <row r="208" spans="1:32">
      <c r="A208" s="43">
        <v>4</v>
      </c>
      <c r="B208" s="66" t="s">
        <v>4</v>
      </c>
      <c r="C208" s="67" t="s">
        <v>0</v>
      </c>
      <c r="D208" s="46">
        <v>1673</v>
      </c>
      <c r="E208" s="47">
        <v>1705</v>
      </c>
      <c r="F208" s="48">
        <v>1695</v>
      </c>
      <c r="G208" s="49">
        <v>1700</v>
      </c>
      <c r="H208" s="50">
        <v>1680</v>
      </c>
      <c r="I208" s="46">
        <f t="shared" si="60"/>
        <v>32</v>
      </c>
      <c r="J208" s="47">
        <f t="shared" si="61"/>
        <v>-10</v>
      </c>
      <c r="K208" s="48">
        <f t="shared" si="62"/>
        <v>5</v>
      </c>
      <c r="L208" s="48">
        <f t="shared" si="63"/>
        <v>-20</v>
      </c>
      <c r="M208" s="51">
        <f t="shared" si="64"/>
        <v>7</v>
      </c>
      <c r="N208" s="52">
        <f t="shared" si="65"/>
        <v>1.91</v>
      </c>
      <c r="O208" s="53">
        <f t="shared" si="66"/>
        <v>-0.59</v>
      </c>
      <c r="P208" s="54">
        <f t="shared" si="67"/>
        <v>0.28999999999999998</v>
      </c>
      <c r="Q208" s="54">
        <f t="shared" si="68"/>
        <v>-1.18</v>
      </c>
      <c r="R208" s="54">
        <f t="shared" si="69"/>
        <v>0.42</v>
      </c>
      <c r="S208" s="55">
        <f t="shared" si="70"/>
        <v>2.5000000000000001E-2</v>
      </c>
      <c r="T208" s="56">
        <f t="shared" si="71"/>
        <v>2.5000000000000001E-2</v>
      </c>
      <c r="U208" s="57">
        <f t="shared" si="72"/>
        <v>2.5000000000000001E-2</v>
      </c>
      <c r="V208" s="58">
        <f t="shared" si="73"/>
        <v>2.5000000000000001E-2</v>
      </c>
      <c r="W208" s="59">
        <f t="shared" si="74"/>
        <v>2.4E-2</v>
      </c>
      <c r="X208" s="60">
        <f t="shared" si="75"/>
        <v>172</v>
      </c>
      <c r="Y208" s="61">
        <f t="shared" si="76"/>
        <v>170</v>
      </c>
      <c r="Z208" s="62">
        <f t="shared" si="77"/>
        <v>172</v>
      </c>
      <c r="AA208" s="63">
        <f t="shared" si="78"/>
        <v>171</v>
      </c>
      <c r="AB208" s="63">
        <f t="shared" si="79"/>
        <v>172</v>
      </c>
      <c r="AC208" s="60">
        <v>0</v>
      </c>
      <c r="AD208" s="63">
        <v>0</v>
      </c>
      <c r="AE208" s="64">
        <v>0</v>
      </c>
      <c r="AF208" s="65">
        <v>0</v>
      </c>
    </row>
    <row r="209" spans="1:32">
      <c r="A209" s="43">
        <v>4</v>
      </c>
      <c r="B209" s="66" t="s">
        <v>170</v>
      </c>
      <c r="C209" s="67" t="s">
        <v>162</v>
      </c>
      <c r="D209" s="46">
        <v>280</v>
      </c>
      <c r="E209" s="47">
        <v>280</v>
      </c>
      <c r="F209" s="48">
        <v>280</v>
      </c>
      <c r="G209" s="49">
        <v>280</v>
      </c>
      <c r="H209" s="50">
        <v>290</v>
      </c>
      <c r="I209" s="46">
        <f t="shared" si="60"/>
        <v>0</v>
      </c>
      <c r="J209" s="47">
        <f t="shared" si="61"/>
        <v>0</v>
      </c>
      <c r="K209" s="48">
        <f t="shared" si="62"/>
        <v>0</v>
      </c>
      <c r="L209" s="48">
        <f t="shared" si="63"/>
        <v>10</v>
      </c>
      <c r="M209" s="51">
        <f t="shared" si="64"/>
        <v>10</v>
      </c>
      <c r="N209" s="52">
        <f t="shared" si="65"/>
        <v>0</v>
      </c>
      <c r="O209" s="53">
        <f t="shared" si="66"/>
        <v>0</v>
      </c>
      <c r="P209" s="54">
        <f t="shared" si="67"/>
        <v>0</v>
      </c>
      <c r="Q209" s="54">
        <f t="shared" si="68"/>
        <v>3.57</v>
      </c>
      <c r="R209" s="54">
        <f t="shared" si="69"/>
        <v>3.57</v>
      </c>
      <c r="S209" s="55">
        <f t="shared" si="70"/>
        <v>4.0000000000000001E-3</v>
      </c>
      <c r="T209" s="56">
        <f t="shared" si="71"/>
        <v>4.0000000000000001E-3</v>
      </c>
      <c r="U209" s="57">
        <f t="shared" si="72"/>
        <v>4.0000000000000001E-3</v>
      </c>
      <c r="V209" s="58">
        <f t="shared" si="73"/>
        <v>4.0000000000000001E-3</v>
      </c>
      <c r="W209" s="59">
        <f t="shared" si="74"/>
        <v>4.0000000000000001E-3</v>
      </c>
      <c r="X209" s="60">
        <f t="shared" si="75"/>
        <v>258</v>
      </c>
      <c r="Y209" s="61">
        <f t="shared" si="76"/>
        <v>257</v>
      </c>
      <c r="Z209" s="62">
        <f t="shared" si="77"/>
        <v>257</v>
      </c>
      <c r="AA209" s="63">
        <f t="shared" si="78"/>
        <v>257</v>
      </c>
      <c r="AB209" s="63">
        <f t="shared" si="79"/>
        <v>255</v>
      </c>
      <c r="AC209" s="60">
        <v>0</v>
      </c>
      <c r="AD209" s="63">
        <v>0</v>
      </c>
      <c r="AE209" s="64">
        <v>0</v>
      </c>
      <c r="AF209" s="65">
        <v>0</v>
      </c>
    </row>
    <row r="210" spans="1:32">
      <c r="A210" s="43">
        <v>4</v>
      </c>
      <c r="B210" s="66" t="s">
        <v>45</v>
      </c>
      <c r="C210" s="67" t="s">
        <v>40</v>
      </c>
      <c r="D210" s="46">
        <v>788</v>
      </c>
      <c r="E210" s="47">
        <v>790</v>
      </c>
      <c r="F210" s="48">
        <v>790</v>
      </c>
      <c r="G210" s="49">
        <v>790</v>
      </c>
      <c r="H210" s="50">
        <v>790</v>
      </c>
      <c r="I210" s="46">
        <f t="shared" si="60"/>
        <v>2</v>
      </c>
      <c r="J210" s="47">
        <f t="shared" si="61"/>
        <v>0</v>
      </c>
      <c r="K210" s="48">
        <f t="shared" si="62"/>
        <v>0</v>
      </c>
      <c r="L210" s="48">
        <f t="shared" si="63"/>
        <v>0</v>
      </c>
      <c r="M210" s="51">
        <f t="shared" si="64"/>
        <v>2</v>
      </c>
      <c r="N210" s="52">
        <f t="shared" si="65"/>
        <v>0.25</v>
      </c>
      <c r="O210" s="53">
        <f t="shared" si="66"/>
        <v>0</v>
      </c>
      <c r="P210" s="54">
        <f t="shared" si="67"/>
        <v>0</v>
      </c>
      <c r="Q210" s="54">
        <f t="shared" si="68"/>
        <v>0</v>
      </c>
      <c r="R210" s="54">
        <f t="shared" si="69"/>
        <v>0.25</v>
      </c>
      <c r="S210" s="55">
        <f t="shared" si="70"/>
        <v>1.2E-2</v>
      </c>
      <c r="T210" s="56">
        <f t="shared" si="71"/>
        <v>1.2E-2</v>
      </c>
      <c r="U210" s="57">
        <f t="shared" si="72"/>
        <v>1.2E-2</v>
      </c>
      <c r="V210" s="58">
        <f t="shared" si="73"/>
        <v>1.0999999999999999E-2</v>
      </c>
      <c r="W210" s="59">
        <f t="shared" si="74"/>
        <v>1.0999999999999999E-2</v>
      </c>
      <c r="X210" s="60">
        <f t="shared" si="75"/>
        <v>211</v>
      </c>
      <c r="Y210" s="61">
        <f t="shared" si="76"/>
        <v>211</v>
      </c>
      <c r="Z210" s="62">
        <f t="shared" si="77"/>
        <v>211</v>
      </c>
      <c r="AA210" s="63">
        <f t="shared" si="78"/>
        <v>212</v>
      </c>
      <c r="AB210" s="63">
        <f t="shared" si="79"/>
        <v>212</v>
      </c>
      <c r="AC210" s="60">
        <v>0</v>
      </c>
      <c r="AD210" s="63">
        <v>0</v>
      </c>
      <c r="AE210" s="64">
        <v>0</v>
      </c>
      <c r="AF210" s="65">
        <v>0</v>
      </c>
    </row>
    <row r="211" spans="1:32">
      <c r="A211" s="43">
        <v>4</v>
      </c>
      <c r="B211" s="66" t="s">
        <v>247</v>
      </c>
      <c r="C211" s="67" t="s">
        <v>238</v>
      </c>
      <c r="D211" s="46">
        <v>470</v>
      </c>
      <c r="E211" s="47">
        <v>470</v>
      </c>
      <c r="F211" s="48">
        <v>470</v>
      </c>
      <c r="G211" s="49">
        <v>470</v>
      </c>
      <c r="H211" s="50">
        <v>470</v>
      </c>
      <c r="I211" s="46">
        <f t="shared" si="60"/>
        <v>0</v>
      </c>
      <c r="J211" s="47">
        <f t="shared" si="61"/>
        <v>0</v>
      </c>
      <c r="K211" s="48">
        <f t="shared" si="62"/>
        <v>0</v>
      </c>
      <c r="L211" s="48">
        <f t="shared" si="63"/>
        <v>0</v>
      </c>
      <c r="M211" s="51">
        <f t="shared" si="64"/>
        <v>0</v>
      </c>
      <c r="N211" s="52">
        <f t="shared" si="65"/>
        <v>0</v>
      </c>
      <c r="O211" s="53">
        <f t="shared" si="66"/>
        <v>0</v>
      </c>
      <c r="P211" s="54">
        <f t="shared" si="67"/>
        <v>0</v>
      </c>
      <c r="Q211" s="54">
        <f t="shared" si="68"/>
        <v>0</v>
      </c>
      <c r="R211" s="54">
        <f t="shared" si="69"/>
        <v>0</v>
      </c>
      <c r="S211" s="55">
        <f t="shared" si="70"/>
        <v>7.0000000000000001E-3</v>
      </c>
      <c r="T211" s="56">
        <f t="shared" si="71"/>
        <v>7.0000000000000001E-3</v>
      </c>
      <c r="U211" s="57">
        <f t="shared" si="72"/>
        <v>7.0000000000000001E-3</v>
      </c>
      <c r="V211" s="58">
        <f t="shared" si="73"/>
        <v>7.0000000000000001E-3</v>
      </c>
      <c r="W211" s="59">
        <f t="shared" si="74"/>
        <v>7.0000000000000001E-3</v>
      </c>
      <c r="X211" s="60">
        <f t="shared" si="75"/>
        <v>238</v>
      </c>
      <c r="Y211" s="61">
        <f t="shared" si="76"/>
        <v>238</v>
      </c>
      <c r="Z211" s="62">
        <f t="shared" si="77"/>
        <v>238</v>
      </c>
      <c r="AA211" s="63">
        <f t="shared" si="78"/>
        <v>238</v>
      </c>
      <c r="AB211" s="63">
        <f t="shared" si="79"/>
        <v>238</v>
      </c>
      <c r="AC211" s="60">
        <v>0</v>
      </c>
      <c r="AD211" s="63">
        <v>0</v>
      </c>
      <c r="AE211" s="64">
        <v>0</v>
      </c>
      <c r="AF211" s="65">
        <v>0</v>
      </c>
    </row>
    <row r="212" spans="1:32">
      <c r="A212" s="43">
        <v>4</v>
      </c>
      <c r="B212" s="66" t="s">
        <v>292</v>
      </c>
      <c r="C212" s="67" t="s">
        <v>280</v>
      </c>
      <c r="D212" s="46">
        <v>550</v>
      </c>
      <c r="E212" s="47">
        <v>555</v>
      </c>
      <c r="F212" s="48">
        <v>555</v>
      </c>
      <c r="G212" s="49">
        <v>555</v>
      </c>
      <c r="H212" s="50">
        <v>555</v>
      </c>
      <c r="I212" s="46">
        <f t="shared" si="60"/>
        <v>5</v>
      </c>
      <c r="J212" s="47">
        <f t="shared" si="61"/>
        <v>0</v>
      </c>
      <c r="K212" s="48">
        <f t="shared" si="62"/>
        <v>0</v>
      </c>
      <c r="L212" s="48">
        <f t="shared" si="63"/>
        <v>0</v>
      </c>
      <c r="M212" s="51">
        <f t="shared" si="64"/>
        <v>5</v>
      </c>
      <c r="N212" s="52">
        <f t="shared" si="65"/>
        <v>0.91</v>
      </c>
      <c r="O212" s="53">
        <f t="shared" si="66"/>
        <v>0</v>
      </c>
      <c r="P212" s="54">
        <f t="shared" si="67"/>
        <v>0</v>
      </c>
      <c r="Q212" s="54">
        <f t="shared" si="68"/>
        <v>0</v>
      </c>
      <c r="R212" s="54">
        <f t="shared" si="69"/>
        <v>0.91</v>
      </c>
      <c r="S212" s="55">
        <f t="shared" si="70"/>
        <v>8.0000000000000002E-3</v>
      </c>
      <c r="T212" s="56">
        <f t="shared" si="71"/>
        <v>8.0000000000000002E-3</v>
      </c>
      <c r="U212" s="57">
        <f t="shared" si="72"/>
        <v>8.0000000000000002E-3</v>
      </c>
      <c r="V212" s="58">
        <f t="shared" si="73"/>
        <v>8.0000000000000002E-3</v>
      </c>
      <c r="W212" s="59">
        <f t="shared" si="74"/>
        <v>8.0000000000000002E-3</v>
      </c>
      <c r="X212" s="60">
        <f t="shared" si="75"/>
        <v>231</v>
      </c>
      <c r="Y212" s="61">
        <f t="shared" si="76"/>
        <v>231</v>
      </c>
      <c r="Z212" s="62">
        <f t="shared" si="77"/>
        <v>231</v>
      </c>
      <c r="AA212" s="63">
        <f t="shared" si="78"/>
        <v>231</v>
      </c>
      <c r="AB212" s="63">
        <f t="shared" si="79"/>
        <v>231</v>
      </c>
      <c r="AC212" s="60">
        <v>0</v>
      </c>
      <c r="AD212" s="63">
        <v>0</v>
      </c>
      <c r="AE212" s="64">
        <v>0</v>
      </c>
      <c r="AF212" s="65">
        <v>0</v>
      </c>
    </row>
    <row r="213" spans="1:32">
      <c r="A213" s="43">
        <v>4</v>
      </c>
      <c r="B213" s="66" t="s">
        <v>135</v>
      </c>
      <c r="C213" s="67" t="s">
        <v>132</v>
      </c>
      <c r="D213" s="46">
        <v>893</v>
      </c>
      <c r="E213" s="47">
        <v>895</v>
      </c>
      <c r="F213" s="48">
        <v>895</v>
      </c>
      <c r="G213" s="49">
        <v>895</v>
      </c>
      <c r="H213" s="50">
        <v>895</v>
      </c>
      <c r="I213" s="46">
        <f t="shared" si="60"/>
        <v>2</v>
      </c>
      <c r="J213" s="47">
        <f t="shared" si="61"/>
        <v>0</v>
      </c>
      <c r="K213" s="48">
        <f t="shared" si="62"/>
        <v>0</v>
      </c>
      <c r="L213" s="48">
        <f t="shared" si="63"/>
        <v>0</v>
      </c>
      <c r="M213" s="51">
        <f t="shared" si="64"/>
        <v>2</v>
      </c>
      <c r="N213" s="52">
        <f t="shared" si="65"/>
        <v>0.22</v>
      </c>
      <c r="O213" s="53">
        <f t="shared" si="66"/>
        <v>0</v>
      </c>
      <c r="P213" s="54">
        <f t="shared" si="67"/>
        <v>0</v>
      </c>
      <c r="Q213" s="54">
        <f t="shared" si="68"/>
        <v>0</v>
      </c>
      <c r="R213" s="54">
        <f t="shared" si="69"/>
        <v>0.22</v>
      </c>
      <c r="S213" s="55">
        <f t="shared" si="70"/>
        <v>1.2999999999999999E-2</v>
      </c>
      <c r="T213" s="56">
        <f t="shared" si="71"/>
        <v>1.2999999999999999E-2</v>
      </c>
      <c r="U213" s="57">
        <f t="shared" si="72"/>
        <v>1.2999999999999999E-2</v>
      </c>
      <c r="V213" s="58">
        <f t="shared" si="73"/>
        <v>1.2999999999999999E-2</v>
      </c>
      <c r="W213" s="59">
        <f t="shared" si="74"/>
        <v>1.2999999999999999E-2</v>
      </c>
      <c r="X213" s="60">
        <f t="shared" si="75"/>
        <v>206</v>
      </c>
      <c r="Y213" s="61">
        <f t="shared" si="76"/>
        <v>206</v>
      </c>
      <c r="Z213" s="62">
        <f t="shared" si="77"/>
        <v>206</v>
      </c>
      <c r="AA213" s="63">
        <f t="shared" si="78"/>
        <v>206</v>
      </c>
      <c r="AB213" s="63">
        <f t="shared" si="79"/>
        <v>206</v>
      </c>
      <c r="AC213" s="60">
        <v>0</v>
      </c>
      <c r="AD213" s="63">
        <v>0</v>
      </c>
      <c r="AE213" s="64">
        <v>0</v>
      </c>
      <c r="AF213" s="65">
        <v>0</v>
      </c>
    </row>
    <row r="214" spans="1:32">
      <c r="A214" s="43">
        <v>4</v>
      </c>
      <c r="B214" s="66" t="s">
        <v>197</v>
      </c>
      <c r="C214" s="67" t="s">
        <v>184</v>
      </c>
      <c r="D214" s="46">
        <v>793</v>
      </c>
      <c r="E214" s="47">
        <v>795</v>
      </c>
      <c r="F214" s="48">
        <v>805</v>
      </c>
      <c r="G214" s="49">
        <v>805</v>
      </c>
      <c r="H214" s="50">
        <v>805</v>
      </c>
      <c r="I214" s="46">
        <f t="shared" si="60"/>
        <v>2</v>
      </c>
      <c r="J214" s="47">
        <f t="shared" si="61"/>
        <v>10</v>
      </c>
      <c r="K214" s="48">
        <f t="shared" si="62"/>
        <v>0</v>
      </c>
      <c r="L214" s="48">
        <f t="shared" si="63"/>
        <v>0</v>
      </c>
      <c r="M214" s="51">
        <f t="shared" si="64"/>
        <v>12</v>
      </c>
      <c r="N214" s="52">
        <f t="shared" si="65"/>
        <v>0.25</v>
      </c>
      <c r="O214" s="53">
        <f t="shared" si="66"/>
        <v>1.26</v>
      </c>
      <c r="P214" s="54">
        <f t="shared" si="67"/>
        <v>0</v>
      </c>
      <c r="Q214" s="54">
        <f t="shared" si="68"/>
        <v>0</v>
      </c>
      <c r="R214" s="54">
        <f t="shared" si="69"/>
        <v>1.51</v>
      </c>
      <c r="S214" s="55">
        <f t="shared" si="70"/>
        <v>1.2E-2</v>
      </c>
      <c r="T214" s="56">
        <f t="shared" si="71"/>
        <v>1.2E-2</v>
      </c>
      <c r="U214" s="57">
        <f t="shared" si="72"/>
        <v>1.2E-2</v>
      </c>
      <c r="V214" s="58">
        <f t="shared" si="73"/>
        <v>1.2E-2</v>
      </c>
      <c r="W214" s="59">
        <f t="shared" si="74"/>
        <v>1.2E-2</v>
      </c>
      <c r="X214" s="60">
        <f t="shared" si="75"/>
        <v>210</v>
      </c>
      <c r="Y214" s="61">
        <f t="shared" si="76"/>
        <v>210</v>
      </c>
      <c r="Z214" s="62">
        <f t="shared" si="77"/>
        <v>209</v>
      </c>
      <c r="AA214" s="63">
        <f t="shared" si="78"/>
        <v>209</v>
      </c>
      <c r="AB214" s="63">
        <f t="shared" si="79"/>
        <v>211</v>
      </c>
      <c r="AC214" s="60">
        <v>0</v>
      </c>
      <c r="AD214" s="63">
        <v>0</v>
      </c>
      <c r="AE214" s="64">
        <v>0</v>
      </c>
      <c r="AF214" s="65">
        <v>0</v>
      </c>
    </row>
    <row r="215" spans="1:32">
      <c r="A215" s="43">
        <v>4</v>
      </c>
      <c r="B215" s="66" t="s">
        <v>67</v>
      </c>
      <c r="C215" s="67" t="s">
        <v>56</v>
      </c>
      <c r="D215" s="46">
        <v>2140</v>
      </c>
      <c r="E215" s="47">
        <v>2150</v>
      </c>
      <c r="F215" s="48">
        <v>2160</v>
      </c>
      <c r="G215" s="49">
        <v>2190</v>
      </c>
      <c r="H215" s="50">
        <v>2210</v>
      </c>
      <c r="I215" s="46">
        <f t="shared" si="60"/>
        <v>10</v>
      </c>
      <c r="J215" s="47">
        <f t="shared" si="61"/>
        <v>10</v>
      </c>
      <c r="K215" s="48">
        <f t="shared" si="62"/>
        <v>30</v>
      </c>
      <c r="L215" s="48">
        <f t="shared" si="63"/>
        <v>20</v>
      </c>
      <c r="M215" s="51">
        <f t="shared" si="64"/>
        <v>70</v>
      </c>
      <c r="N215" s="52">
        <f t="shared" si="65"/>
        <v>0.47</v>
      </c>
      <c r="O215" s="53">
        <f t="shared" si="66"/>
        <v>0.47</v>
      </c>
      <c r="P215" s="54">
        <f t="shared" si="67"/>
        <v>1.39</v>
      </c>
      <c r="Q215" s="54">
        <f t="shared" si="68"/>
        <v>0.91</v>
      </c>
      <c r="R215" s="54">
        <f t="shared" si="69"/>
        <v>3.27</v>
      </c>
      <c r="S215" s="55">
        <f t="shared" si="70"/>
        <v>3.2000000000000001E-2</v>
      </c>
      <c r="T215" s="56">
        <f t="shared" si="71"/>
        <v>3.2000000000000001E-2</v>
      </c>
      <c r="U215" s="57">
        <f t="shared" si="72"/>
        <v>3.2000000000000001E-2</v>
      </c>
      <c r="V215" s="58">
        <f t="shared" si="73"/>
        <v>3.2000000000000001E-2</v>
      </c>
      <c r="W215" s="59">
        <f t="shared" si="74"/>
        <v>3.2000000000000001E-2</v>
      </c>
      <c r="X215" s="60">
        <f t="shared" si="75"/>
        <v>157</v>
      </c>
      <c r="Y215" s="61">
        <f t="shared" si="76"/>
        <v>157</v>
      </c>
      <c r="Z215" s="62">
        <f t="shared" si="77"/>
        <v>156</v>
      </c>
      <c r="AA215" s="63">
        <f t="shared" si="78"/>
        <v>156</v>
      </c>
      <c r="AB215" s="63">
        <f t="shared" si="79"/>
        <v>156</v>
      </c>
      <c r="AC215" s="60">
        <v>0</v>
      </c>
      <c r="AD215" s="63">
        <v>0</v>
      </c>
      <c r="AE215" s="64">
        <v>0</v>
      </c>
      <c r="AF215" s="65">
        <v>0</v>
      </c>
    </row>
    <row r="216" spans="1:32">
      <c r="A216" s="43">
        <v>4</v>
      </c>
      <c r="B216" s="66" t="s">
        <v>198</v>
      </c>
      <c r="C216" s="67" t="s">
        <v>184</v>
      </c>
      <c r="D216" s="46">
        <v>749</v>
      </c>
      <c r="E216" s="47">
        <v>750</v>
      </c>
      <c r="F216" s="48">
        <v>755</v>
      </c>
      <c r="G216" s="49">
        <v>795</v>
      </c>
      <c r="H216" s="50">
        <v>830</v>
      </c>
      <c r="I216" s="46">
        <f t="shared" si="60"/>
        <v>1</v>
      </c>
      <c r="J216" s="47">
        <f t="shared" si="61"/>
        <v>5</v>
      </c>
      <c r="K216" s="48">
        <f t="shared" si="62"/>
        <v>40</v>
      </c>
      <c r="L216" s="48">
        <f t="shared" si="63"/>
        <v>35</v>
      </c>
      <c r="M216" s="51">
        <f t="shared" si="64"/>
        <v>81</v>
      </c>
      <c r="N216" s="52">
        <f t="shared" si="65"/>
        <v>0.13</v>
      </c>
      <c r="O216" s="53">
        <f t="shared" si="66"/>
        <v>0.67</v>
      </c>
      <c r="P216" s="54">
        <f t="shared" si="67"/>
        <v>5.3</v>
      </c>
      <c r="Q216" s="54">
        <f t="shared" si="68"/>
        <v>4.4000000000000004</v>
      </c>
      <c r="R216" s="54">
        <f t="shared" si="69"/>
        <v>10.81</v>
      </c>
      <c r="S216" s="55">
        <f t="shared" si="70"/>
        <v>1.0999999999999999E-2</v>
      </c>
      <c r="T216" s="56">
        <f t="shared" si="71"/>
        <v>1.0999999999999999E-2</v>
      </c>
      <c r="U216" s="57">
        <f t="shared" si="72"/>
        <v>1.0999999999999999E-2</v>
      </c>
      <c r="V216" s="58">
        <f t="shared" si="73"/>
        <v>1.2E-2</v>
      </c>
      <c r="W216" s="59">
        <f t="shared" si="74"/>
        <v>1.2E-2</v>
      </c>
      <c r="X216" s="60">
        <f t="shared" si="75"/>
        <v>214</v>
      </c>
      <c r="Y216" s="61">
        <f t="shared" si="76"/>
        <v>214</v>
      </c>
      <c r="Z216" s="62">
        <f t="shared" si="77"/>
        <v>214</v>
      </c>
      <c r="AA216" s="63">
        <f t="shared" si="78"/>
        <v>211</v>
      </c>
      <c r="AB216" s="63">
        <f t="shared" si="79"/>
        <v>209</v>
      </c>
      <c r="AC216" s="60">
        <v>0</v>
      </c>
      <c r="AD216" s="63">
        <v>0</v>
      </c>
      <c r="AE216" s="64">
        <v>0</v>
      </c>
      <c r="AF216" s="65">
        <v>0</v>
      </c>
    </row>
    <row r="217" spans="1:32">
      <c r="A217" s="43">
        <v>4</v>
      </c>
      <c r="B217" s="66" t="s">
        <v>118</v>
      </c>
      <c r="C217" s="67" t="s">
        <v>87</v>
      </c>
      <c r="D217" s="46">
        <v>45780</v>
      </c>
      <c r="E217" s="47">
        <v>46940</v>
      </c>
      <c r="F217" s="48">
        <v>47420</v>
      </c>
      <c r="G217" s="49">
        <v>48060</v>
      </c>
      <c r="H217" s="50">
        <v>49260</v>
      </c>
      <c r="I217" s="46">
        <f t="shared" si="60"/>
        <v>1160</v>
      </c>
      <c r="J217" s="47">
        <f t="shared" si="61"/>
        <v>480</v>
      </c>
      <c r="K217" s="48">
        <f t="shared" si="62"/>
        <v>640</v>
      </c>
      <c r="L217" s="48">
        <f t="shared" si="63"/>
        <v>1200</v>
      </c>
      <c r="M217" s="51">
        <f t="shared" si="64"/>
        <v>3480</v>
      </c>
      <c r="N217" s="52">
        <f t="shared" si="65"/>
        <v>2.5299999999999998</v>
      </c>
      <c r="O217" s="53">
        <f t="shared" si="66"/>
        <v>1.02</v>
      </c>
      <c r="P217" s="54">
        <f t="shared" si="67"/>
        <v>1.35</v>
      </c>
      <c r="Q217" s="54">
        <f t="shared" si="68"/>
        <v>2.5</v>
      </c>
      <c r="R217" s="54">
        <f t="shared" si="69"/>
        <v>7.6</v>
      </c>
      <c r="S217" s="55">
        <f t="shared" si="70"/>
        <v>0.68100000000000005</v>
      </c>
      <c r="T217" s="56">
        <f t="shared" si="71"/>
        <v>0.69399999999999995</v>
      </c>
      <c r="U217" s="57">
        <f t="shared" si="72"/>
        <v>0.69599999999999995</v>
      </c>
      <c r="V217" s="58">
        <f t="shared" si="73"/>
        <v>0.69799999999999995</v>
      </c>
      <c r="W217" s="59">
        <f t="shared" si="74"/>
        <v>0.70699999999999996</v>
      </c>
      <c r="X217" s="60">
        <f t="shared" si="75"/>
        <v>23</v>
      </c>
      <c r="Y217" s="61">
        <f t="shared" si="76"/>
        <v>23</v>
      </c>
      <c r="Z217" s="62">
        <f t="shared" si="77"/>
        <v>24</v>
      </c>
      <c r="AA217" s="63">
        <f t="shared" si="78"/>
        <v>23</v>
      </c>
      <c r="AB217" s="63">
        <f t="shared" si="79"/>
        <v>23</v>
      </c>
      <c r="AC217" s="60">
        <v>906</v>
      </c>
      <c r="AD217" s="63">
        <v>0</v>
      </c>
      <c r="AE217" s="64">
        <v>0</v>
      </c>
      <c r="AF217" s="65">
        <v>0</v>
      </c>
    </row>
    <row r="218" spans="1:32">
      <c r="A218" s="43">
        <v>4</v>
      </c>
      <c r="B218" s="66" t="s">
        <v>119</v>
      </c>
      <c r="C218" s="67" t="s">
        <v>87</v>
      </c>
      <c r="D218" s="46">
        <v>26909</v>
      </c>
      <c r="E218" s="47">
        <v>27110</v>
      </c>
      <c r="F218" s="48">
        <v>27210</v>
      </c>
      <c r="G218" s="49">
        <v>27310</v>
      </c>
      <c r="H218" s="50">
        <v>27620</v>
      </c>
      <c r="I218" s="46">
        <f t="shared" si="60"/>
        <v>201</v>
      </c>
      <c r="J218" s="47">
        <f t="shared" si="61"/>
        <v>100</v>
      </c>
      <c r="K218" s="48">
        <f t="shared" si="62"/>
        <v>100</v>
      </c>
      <c r="L218" s="48">
        <f t="shared" si="63"/>
        <v>310</v>
      </c>
      <c r="M218" s="51">
        <f t="shared" si="64"/>
        <v>711</v>
      </c>
      <c r="N218" s="52">
        <f t="shared" si="65"/>
        <v>0.75</v>
      </c>
      <c r="O218" s="53">
        <f t="shared" si="66"/>
        <v>0.37</v>
      </c>
      <c r="P218" s="54">
        <f t="shared" si="67"/>
        <v>0.37</v>
      </c>
      <c r="Q218" s="54">
        <f t="shared" si="68"/>
        <v>1.1399999999999999</v>
      </c>
      <c r="R218" s="54">
        <f t="shared" si="69"/>
        <v>2.64</v>
      </c>
      <c r="S218" s="55">
        <f t="shared" si="70"/>
        <v>0.4</v>
      </c>
      <c r="T218" s="56">
        <f t="shared" si="71"/>
        <v>0.40100000000000002</v>
      </c>
      <c r="U218" s="57">
        <f t="shared" si="72"/>
        <v>0.39900000000000002</v>
      </c>
      <c r="V218" s="58">
        <f t="shared" si="73"/>
        <v>0.39700000000000002</v>
      </c>
      <c r="W218" s="59">
        <f t="shared" si="74"/>
        <v>0.39600000000000002</v>
      </c>
      <c r="X218" s="60">
        <f t="shared" si="75"/>
        <v>40</v>
      </c>
      <c r="Y218" s="61">
        <f t="shared" si="76"/>
        <v>40</v>
      </c>
      <c r="Z218" s="62">
        <f t="shared" si="77"/>
        <v>40</v>
      </c>
      <c r="AA218" s="63">
        <f t="shared" si="78"/>
        <v>40</v>
      </c>
      <c r="AB218" s="63">
        <f t="shared" si="79"/>
        <v>40</v>
      </c>
      <c r="AC218" s="60">
        <v>0</v>
      </c>
      <c r="AD218" s="63">
        <v>0</v>
      </c>
      <c r="AE218" s="64">
        <v>0</v>
      </c>
      <c r="AF218" s="65">
        <v>0</v>
      </c>
    </row>
    <row r="219" spans="1:32">
      <c r="A219" s="43">
        <v>4</v>
      </c>
      <c r="B219" s="66" t="s">
        <v>120</v>
      </c>
      <c r="C219" s="67" t="s">
        <v>87</v>
      </c>
      <c r="D219" s="46">
        <v>608660</v>
      </c>
      <c r="E219" s="47">
        <v>612100</v>
      </c>
      <c r="F219" s="48">
        <v>616500</v>
      </c>
      <c r="G219" s="49">
        <v>626600</v>
      </c>
      <c r="H219" s="50">
        <v>640500</v>
      </c>
      <c r="I219" s="46">
        <f t="shared" si="60"/>
        <v>3440</v>
      </c>
      <c r="J219" s="47">
        <f t="shared" si="61"/>
        <v>4400</v>
      </c>
      <c r="K219" s="48">
        <f t="shared" si="62"/>
        <v>10100</v>
      </c>
      <c r="L219" s="48">
        <f t="shared" si="63"/>
        <v>13900</v>
      </c>
      <c r="M219" s="51">
        <f t="shared" si="64"/>
        <v>31840</v>
      </c>
      <c r="N219" s="52">
        <f t="shared" si="65"/>
        <v>0.56999999999999995</v>
      </c>
      <c r="O219" s="53">
        <f t="shared" si="66"/>
        <v>0.72</v>
      </c>
      <c r="P219" s="54">
        <f t="shared" si="67"/>
        <v>1.64</v>
      </c>
      <c r="Q219" s="54">
        <f t="shared" si="68"/>
        <v>2.2200000000000002</v>
      </c>
      <c r="R219" s="54">
        <f t="shared" si="69"/>
        <v>5.23</v>
      </c>
      <c r="S219" s="55">
        <f t="shared" si="70"/>
        <v>9.0510000000000002</v>
      </c>
      <c r="T219" s="56">
        <f t="shared" si="71"/>
        <v>9.0440000000000005</v>
      </c>
      <c r="U219" s="57">
        <f t="shared" si="72"/>
        <v>9.0429999999999993</v>
      </c>
      <c r="V219" s="58">
        <f t="shared" si="73"/>
        <v>9.1039999999999992</v>
      </c>
      <c r="W219" s="59">
        <f t="shared" si="74"/>
        <v>9.1920000000000002</v>
      </c>
      <c r="X219" s="60">
        <f t="shared" si="75"/>
        <v>1</v>
      </c>
      <c r="Y219" s="61">
        <f t="shared" si="76"/>
        <v>1</v>
      </c>
      <c r="Z219" s="62">
        <f t="shared" si="77"/>
        <v>1</v>
      </c>
      <c r="AA219" s="63">
        <f t="shared" si="78"/>
        <v>1</v>
      </c>
      <c r="AB219" s="63">
        <f t="shared" si="79"/>
        <v>1</v>
      </c>
      <c r="AC219" s="60">
        <v>0</v>
      </c>
      <c r="AD219" s="63">
        <v>0</v>
      </c>
      <c r="AE219" s="64">
        <v>0</v>
      </c>
      <c r="AF219" s="65">
        <v>0</v>
      </c>
    </row>
    <row r="220" spans="1:32">
      <c r="A220" s="43">
        <v>4</v>
      </c>
      <c r="B220" s="66" t="s">
        <v>215</v>
      </c>
      <c r="C220" s="67" t="s">
        <v>207</v>
      </c>
      <c r="D220" s="46">
        <v>10540</v>
      </c>
      <c r="E220" s="47">
        <v>10590</v>
      </c>
      <c r="F220" s="48">
        <v>10610</v>
      </c>
      <c r="G220" s="49">
        <v>10610</v>
      </c>
      <c r="H220" s="50">
        <v>10610</v>
      </c>
      <c r="I220" s="46">
        <f t="shared" si="60"/>
        <v>50</v>
      </c>
      <c r="J220" s="47">
        <f t="shared" si="61"/>
        <v>20</v>
      </c>
      <c r="K220" s="48">
        <f t="shared" si="62"/>
        <v>0</v>
      </c>
      <c r="L220" s="48">
        <f t="shared" si="63"/>
        <v>0</v>
      </c>
      <c r="M220" s="51">
        <f t="shared" si="64"/>
        <v>70</v>
      </c>
      <c r="N220" s="52">
        <f t="shared" si="65"/>
        <v>0.47</v>
      </c>
      <c r="O220" s="53">
        <f t="shared" si="66"/>
        <v>0.19</v>
      </c>
      <c r="P220" s="54">
        <f t="shared" si="67"/>
        <v>0</v>
      </c>
      <c r="Q220" s="54">
        <f t="shared" si="68"/>
        <v>0</v>
      </c>
      <c r="R220" s="54">
        <f t="shared" si="69"/>
        <v>0.66</v>
      </c>
      <c r="S220" s="55">
        <f t="shared" si="70"/>
        <v>0.157</v>
      </c>
      <c r="T220" s="56">
        <f t="shared" si="71"/>
        <v>0.156</v>
      </c>
      <c r="U220" s="57">
        <f t="shared" si="72"/>
        <v>0.156</v>
      </c>
      <c r="V220" s="58">
        <f t="shared" si="73"/>
        <v>0.154</v>
      </c>
      <c r="W220" s="59">
        <f t="shared" si="74"/>
        <v>0.152</v>
      </c>
      <c r="X220" s="60">
        <f t="shared" si="75"/>
        <v>77</v>
      </c>
      <c r="Y220" s="61">
        <f t="shared" si="76"/>
        <v>77</v>
      </c>
      <c r="Z220" s="62">
        <f t="shared" si="77"/>
        <v>77</v>
      </c>
      <c r="AA220" s="63">
        <f t="shared" si="78"/>
        <v>78</v>
      </c>
      <c r="AB220" s="63">
        <f t="shared" si="79"/>
        <v>78</v>
      </c>
      <c r="AC220" s="60">
        <v>44</v>
      </c>
      <c r="AD220" s="63">
        <v>0</v>
      </c>
      <c r="AE220" s="64">
        <v>0</v>
      </c>
      <c r="AF220" s="65">
        <v>0</v>
      </c>
    </row>
    <row r="221" spans="1:32">
      <c r="A221" s="43">
        <v>4</v>
      </c>
      <c r="B221" s="66" t="s">
        <v>303</v>
      </c>
      <c r="C221" s="67" t="s">
        <v>296</v>
      </c>
      <c r="D221" s="46">
        <v>7147</v>
      </c>
      <c r="E221" s="47">
        <v>7205</v>
      </c>
      <c r="F221" s="48">
        <v>7290</v>
      </c>
      <c r="G221" s="49">
        <v>7340</v>
      </c>
      <c r="H221" s="50">
        <v>7395</v>
      </c>
      <c r="I221" s="46">
        <f t="shared" si="60"/>
        <v>58</v>
      </c>
      <c r="J221" s="47">
        <f t="shared" si="61"/>
        <v>85</v>
      </c>
      <c r="K221" s="48">
        <f t="shared" si="62"/>
        <v>50</v>
      </c>
      <c r="L221" s="48">
        <f t="shared" si="63"/>
        <v>55</v>
      </c>
      <c r="M221" s="51">
        <f t="shared" si="64"/>
        <v>248</v>
      </c>
      <c r="N221" s="52">
        <f t="shared" si="65"/>
        <v>0.81</v>
      </c>
      <c r="O221" s="53">
        <f t="shared" si="66"/>
        <v>1.18</v>
      </c>
      <c r="P221" s="54">
        <f t="shared" si="67"/>
        <v>0.69</v>
      </c>
      <c r="Q221" s="54">
        <f t="shared" si="68"/>
        <v>0.75</v>
      </c>
      <c r="R221" s="54">
        <f t="shared" si="69"/>
        <v>3.47</v>
      </c>
      <c r="S221" s="55">
        <f t="shared" si="70"/>
        <v>0.106</v>
      </c>
      <c r="T221" s="56">
        <f t="shared" si="71"/>
        <v>0.106</v>
      </c>
      <c r="U221" s="57">
        <f t="shared" si="72"/>
        <v>0.107</v>
      </c>
      <c r="V221" s="58">
        <f t="shared" si="73"/>
        <v>0.107</v>
      </c>
      <c r="W221" s="59">
        <f t="shared" si="74"/>
        <v>0.106</v>
      </c>
      <c r="X221" s="60">
        <f t="shared" si="75"/>
        <v>96</v>
      </c>
      <c r="Y221" s="61">
        <f t="shared" si="76"/>
        <v>95</v>
      </c>
      <c r="Z221" s="62">
        <f t="shared" si="77"/>
        <v>97</v>
      </c>
      <c r="AA221" s="63">
        <f t="shared" si="78"/>
        <v>98</v>
      </c>
      <c r="AB221" s="63">
        <f t="shared" si="79"/>
        <v>97</v>
      </c>
      <c r="AC221" s="60">
        <v>4</v>
      </c>
      <c r="AD221" s="63">
        <v>0</v>
      </c>
      <c r="AE221" s="64">
        <v>4</v>
      </c>
      <c r="AF221" s="65">
        <v>0</v>
      </c>
    </row>
    <row r="222" spans="1:32">
      <c r="A222" s="43">
        <v>4</v>
      </c>
      <c r="B222" s="66" t="s">
        <v>22</v>
      </c>
      <c r="C222" s="67" t="s">
        <v>19</v>
      </c>
      <c r="D222" s="46">
        <v>6606</v>
      </c>
      <c r="E222" s="47">
        <v>6625</v>
      </c>
      <c r="F222" s="48">
        <v>6795</v>
      </c>
      <c r="G222" s="49">
        <v>6855</v>
      </c>
      <c r="H222" s="50">
        <v>6910</v>
      </c>
      <c r="I222" s="46">
        <f t="shared" si="60"/>
        <v>19</v>
      </c>
      <c r="J222" s="47">
        <f t="shared" si="61"/>
        <v>170</v>
      </c>
      <c r="K222" s="48">
        <f t="shared" si="62"/>
        <v>60</v>
      </c>
      <c r="L222" s="48">
        <f t="shared" si="63"/>
        <v>55</v>
      </c>
      <c r="M222" s="51">
        <f t="shared" si="64"/>
        <v>304</v>
      </c>
      <c r="N222" s="52">
        <f t="shared" si="65"/>
        <v>0.28999999999999998</v>
      </c>
      <c r="O222" s="53">
        <f t="shared" si="66"/>
        <v>2.57</v>
      </c>
      <c r="P222" s="54">
        <f t="shared" si="67"/>
        <v>0.88</v>
      </c>
      <c r="Q222" s="54">
        <f t="shared" si="68"/>
        <v>0.8</v>
      </c>
      <c r="R222" s="54">
        <f t="shared" si="69"/>
        <v>4.5999999999999996</v>
      </c>
      <c r="S222" s="55">
        <f t="shared" si="70"/>
        <v>9.8000000000000004E-2</v>
      </c>
      <c r="T222" s="56">
        <f t="shared" si="71"/>
        <v>9.8000000000000004E-2</v>
      </c>
      <c r="U222" s="57">
        <f t="shared" si="72"/>
        <v>0.1</v>
      </c>
      <c r="V222" s="58">
        <f t="shared" si="73"/>
        <v>0.1</v>
      </c>
      <c r="W222" s="59">
        <f t="shared" si="74"/>
        <v>9.9000000000000005E-2</v>
      </c>
      <c r="X222" s="60">
        <f t="shared" si="75"/>
        <v>103</v>
      </c>
      <c r="Y222" s="61">
        <f t="shared" si="76"/>
        <v>103</v>
      </c>
      <c r="Z222" s="62">
        <f t="shared" si="77"/>
        <v>103</v>
      </c>
      <c r="AA222" s="63">
        <f t="shared" si="78"/>
        <v>104</v>
      </c>
      <c r="AB222" s="63">
        <f t="shared" si="79"/>
        <v>104</v>
      </c>
      <c r="AC222" s="60">
        <v>0</v>
      </c>
      <c r="AD222" s="63">
        <v>0</v>
      </c>
      <c r="AE222" s="64">
        <v>0</v>
      </c>
      <c r="AF222" s="65">
        <v>0</v>
      </c>
    </row>
    <row r="223" spans="1:32">
      <c r="A223" s="43">
        <v>4</v>
      </c>
      <c r="B223" s="66" t="s">
        <v>161</v>
      </c>
      <c r="C223" s="67" t="s">
        <v>160</v>
      </c>
      <c r="D223" s="46">
        <v>9834</v>
      </c>
      <c r="E223" s="47">
        <v>9855</v>
      </c>
      <c r="F223" s="48">
        <v>9870</v>
      </c>
      <c r="G223" s="49">
        <v>9975</v>
      </c>
      <c r="H223" s="50">
        <v>9995</v>
      </c>
      <c r="I223" s="46">
        <f t="shared" si="60"/>
        <v>21</v>
      </c>
      <c r="J223" s="47">
        <f t="shared" si="61"/>
        <v>15</v>
      </c>
      <c r="K223" s="48">
        <f t="shared" si="62"/>
        <v>105</v>
      </c>
      <c r="L223" s="48">
        <f t="shared" si="63"/>
        <v>20</v>
      </c>
      <c r="M223" s="51">
        <f t="shared" si="64"/>
        <v>161</v>
      </c>
      <c r="N223" s="52">
        <f t="shared" si="65"/>
        <v>0.21</v>
      </c>
      <c r="O223" s="53">
        <f t="shared" si="66"/>
        <v>0.15</v>
      </c>
      <c r="P223" s="54">
        <f t="shared" si="67"/>
        <v>1.06</v>
      </c>
      <c r="Q223" s="54">
        <f t="shared" si="68"/>
        <v>0.2</v>
      </c>
      <c r="R223" s="54">
        <f t="shared" si="69"/>
        <v>1.64</v>
      </c>
      <c r="S223" s="55">
        <f t="shared" si="70"/>
        <v>0.14599999999999999</v>
      </c>
      <c r="T223" s="56">
        <f t="shared" si="71"/>
        <v>0.14599999999999999</v>
      </c>
      <c r="U223" s="57">
        <f t="shared" si="72"/>
        <v>0.14499999999999999</v>
      </c>
      <c r="V223" s="58">
        <f t="shared" si="73"/>
        <v>0.14499999999999999</v>
      </c>
      <c r="W223" s="59">
        <f t="shared" si="74"/>
        <v>0.14299999999999999</v>
      </c>
      <c r="X223" s="60">
        <f t="shared" si="75"/>
        <v>79</v>
      </c>
      <c r="Y223" s="61">
        <f t="shared" si="76"/>
        <v>79</v>
      </c>
      <c r="Z223" s="62">
        <f t="shared" si="77"/>
        <v>79</v>
      </c>
      <c r="AA223" s="63">
        <f t="shared" si="78"/>
        <v>79</v>
      </c>
      <c r="AB223" s="63">
        <f t="shared" si="79"/>
        <v>79</v>
      </c>
      <c r="AC223" s="60">
        <v>0</v>
      </c>
      <c r="AD223" s="63">
        <v>0</v>
      </c>
      <c r="AE223" s="64">
        <v>0</v>
      </c>
      <c r="AF223" s="65">
        <v>0</v>
      </c>
    </row>
    <row r="224" spans="1:32">
      <c r="A224" s="43">
        <v>4</v>
      </c>
      <c r="B224" s="66" t="s">
        <v>121</v>
      </c>
      <c r="C224" s="67" t="s">
        <v>87</v>
      </c>
      <c r="D224" s="46">
        <v>53007</v>
      </c>
      <c r="E224" s="47">
        <v>53200</v>
      </c>
      <c r="F224" s="48">
        <v>53270</v>
      </c>
      <c r="G224" s="49">
        <v>53670</v>
      </c>
      <c r="H224" s="50">
        <v>53990</v>
      </c>
      <c r="I224" s="46">
        <f t="shared" si="60"/>
        <v>193</v>
      </c>
      <c r="J224" s="47">
        <f t="shared" si="61"/>
        <v>70</v>
      </c>
      <c r="K224" s="48">
        <f t="shared" si="62"/>
        <v>400</v>
      </c>
      <c r="L224" s="48">
        <f t="shared" si="63"/>
        <v>320</v>
      </c>
      <c r="M224" s="51">
        <f t="shared" si="64"/>
        <v>983</v>
      </c>
      <c r="N224" s="52">
        <f t="shared" si="65"/>
        <v>0.36</v>
      </c>
      <c r="O224" s="53">
        <f t="shared" si="66"/>
        <v>0.13</v>
      </c>
      <c r="P224" s="54">
        <f t="shared" si="67"/>
        <v>0.75</v>
      </c>
      <c r="Q224" s="54">
        <f t="shared" si="68"/>
        <v>0.6</v>
      </c>
      <c r="R224" s="54">
        <f t="shared" si="69"/>
        <v>1.85</v>
      </c>
      <c r="S224" s="55">
        <f t="shared" si="70"/>
        <v>0.78800000000000003</v>
      </c>
      <c r="T224" s="56">
        <f t="shared" si="71"/>
        <v>0.78600000000000003</v>
      </c>
      <c r="U224" s="57">
        <f t="shared" si="72"/>
        <v>0.78100000000000003</v>
      </c>
      <c r="V224" s="58">
        <f t="shared" si="73"/>
        <v>0.78</v>
      </c>
      <c r="W224" s="59">
        <f t="shared" si="74"/>
        <v>0.77500000000000002</v>
      </c>
      <c r="X224" s="60">
        <f t="shared" si="75"/>
        <v>19</v>
      </c>
      <c r="Y224" s="61">
        <f t="shared" si="76"/>
        <v>19</v>
      </c>
      <c r="Z224" s="62">
        <f t="shared" si="77"/>
        <v>20</v>
      </c>
      <c r="AA224" s="63">
        <f t="shared" si="78"/>
        <v>20</v>
      </c>
      <c r="AB224" s="63">
        <f t="shared" si="79"/>
        <v>20</v>
      </c>
      <c r="AC224" s="60">
        <v>0</v>
      </c>
      <c r="AD224" s="63">
        <v>0</v>
      </c>
      <c r="AE224" s="64">
        <v>0</v>
      </c>
      <c r="AF224" s="65">
        <v>0</v>
      </c>
    </row>
    <row r="225" spans="1:32">
      <c r="A225" s="43">
        <v>4</v>
      </c>
      <c r="B225" s="66" t="s">
        <v>122</v>
      </c>
      <c r="C225" s="67" t="s">
        <v>87</v>
      </c>
      <c r="D225" s="46">
        <v>198</v>
      </c>
      <c r="E225" s="47">
        <v>195</v>
      </c>
      <c r="F225" s="48">
        <v>200</v>
      </c>
      <c r="G225" s="49">
        <v>195</v>
      </c>
      <c r="H225" s="50">
        <v>200</v>
      </c>
      <c r="I225" s="46">
        <f t="shared" si="60"/>
        <v>-3</v>
      </c>
      <c r="J225" s="47">
        <f t="shared" si="61"/>
        <v>5</v>
      </c>
      <c r="K225" s="48">
        <f t="shared" si="62"/>
        <v>-5</v>
      </c>
      <c r="L225" s="48">
        <f t="shared" si="63"/>
        <v>5</v>
      </c>
      <c r="M225" s="51">
        <f t="shared" si="64"/>
        <v>2</v>
      </c>
      <c r="N225" s="52">
        <f t="shared" si="65"/>
        <v>-1.52</v>
      </c>
      <c r="O225" s="53">
        <f t="shared" si="66"/>
        <v>2.56</v>
      </c>
      <c r="P225" s="54">
        <f t="shared" si="67"/>
        <v>-2.5</v>
      </c>
      <c r="Q225" s="54">
        <f t="shared" si="68"/>
        <v>2.56</v>
      </c>
      <c r="R225" s="54">
        <f t="shared" si="69"/>
        <v>1.01</v>
      </c>
      <c r="S225" s="55">
        <f t="shared" si="70"/>
        <v>3.0000000000000001E-3</v>
      </c>
      <c r="T225" s="56">
        <f t="shared" si="71"/>
        <v>3.0000000000000001E-3</v>
      </c>
      <c r="U225" s="57">
        <f t="shared" si="72"/>
        <v>3.0000000000000001E-3</v>
      </c>
      <c r="V225" s="58">
        <f t="shared" si="73"/>
        <v>3.0000000000000001E-3</v>
      </c>
      <c r="W225" s="59">
        <f t="shared" si="74"/>
        <v>3.0000000000000001E-3</v>
      </c>
      <c r="X225" s="60">
        <f t="shared" si="75"/>
        <v>269</v>
      </c>
      <c r="Y225" s="61">
        <f t="shared" si="76"/>
        <v>269</v>
      </c>
      <c r="Z225" s="62">
        <f t="shared" si="77"/>
        <v>269</v>
      </c>
      <c r="AA225" s="63">
        <f t="shared" si="78"/>
        <v>269</v>
      </c>
      <c r="AB225" s="63">
        <f t="shared" si="79"/>
        <v>269</v>
      </c>
      <c r="AC225" s="60">
        <v>0</v>
      </c>
      <c r="AD225" s="63">
        <v>0</v>
      </c>
      <c r="AE225" s="64">
        <v>0</v>
      </c>
      <c r="AF225" s="65">
        <v>0</v>
      </c>
    </row>
    <row r="226" spans="1:32">
      <c r="A226" s="43">
        <v>4</v>
      </c>
      <c r="B226" s="66" t="s">
        <v>219</v>
      </c>
      <c r="C226" s="67" t="s">
        <v>219</v>
      </c>
      <c r="D226" s="46">
        <v>9098</v>
      </c>
      <c r="E226" s="47">
        <v>9200</v>
      </c>
      <c r="F226" s="48">
        <v>9215</v>
      </c>
      <c r="G226" s="49">
        <v>9220</v>
      </c>
      <c r="H226" s="50">
        <v>9270</v>
      </c>
      <c r="I226" s="46">
        <f t="shared" si="60"/>
        <v>102</v>
      </c>
      <c r="J226" s="47">
        <f t="shared" si="61"/>
        <v>15</v>
      </c>
      <c r="K226" s="48">
        <f t="shared" si="62"/>
        <v>5</v>
      </c>
      <c r="L226" s="48">
        <f t="shared" si="63"/>
        <v>50</v>
      </c>
      <c r="M226" s="51">
        <f t="shared" si="64"/>
        <v>172</v>
      </c>
      <c r="N226" s="52">
        <f t="shared" si="65"/>
        <v>1.1200000000000001</v>
      </c>
      <c r="O226" s="53">
        <f t="shared" si="66"/>
        <v>0.16</v>
      </c>
      <c r="P226" s="54">
        <f t="shared" si="67"/>
        <v>0.05</v>
      </c>
      <c r="Q226" s="54">
        <f t="shared" si="68"/>
        <v>0.54</v>
      </c>
      <c r="R226" s="54">
        <f t="shared" si="69"/>
        <v>1.89</v>
      </c>
      <c r="S226" s="55">
        <f t="shared" si="70"/>
        <v>0.13500000000000001</v>
      </c>
      <c r="T226" s="56">
        <f t="shared" si="71"/>
        <v>0.13600000000000001</v>
      </c>
      <c r="U226" s="57">
        <f t="shared" si="72"/>
        <v>0.13500000000000001</v>
      </c>
      <c r="V226" s="58">
        <f t="shared" si="73"/>
        <v>0.13400000000000001</v>
      </c>
      <c r="W226" s="59">
        <f t="shared" si="74"/>
        <v>0.13300000000000001</v>
      </c>
      <c r="X226" s="60">
        <f t="shared" si="75"/>
        <v>85</v>
      </c>
      <c r="Y226" s="61">
        <f t="shared" si="76"/>
        <v>84</v>
      </c>
      <c r="Z226" s="62">
        <f t="shared" si="77"/>
        <v>84</v>
      </c>
      <c r="AA226" s="63">
        <f t="shared" si="78"/>
        <v>85</v>
      </c>
      <c r="AB226" s="63">
        <f t="shared" si="79"/>
        <v>85</v>
      </c>
      <c r="AC226" s="60">
        <v>0</v>
      </c>
      <c r="AD226" s="63">
        <v>0</v>
      </c>
      <c r="AE226" s="64">
        <v>0</v>
      </c>
      <c r="AF226" s="65">
        <v>0</v>
      </c>
    </row>
    <row r="227" spans="1:32">
      <c r="A227" s="43">
        <v>4</v>
      </c>
      <c r="B227" s="66" t="s">
        <v>123</v>
      </c>
      <c r="C227" s="67" t="s">
        <v>87</v>
      </c>
      <c r="D227" s="46">
        <v>10670</v>
      </c>
      <c r="E227" s="47">
        <v>10950</v>
      </c>
      <c r="F227" s="48">
        <v>11320</v>
      </c>
      <c r="G227" s="49">
        <v>11700</v>
      </c>
      <c r="H227" s="50">
        <v>12130</v>
      </c>
      <c r="I227" s="46">
        <f t="shared" si="60"/>
        <v>280</v>
      </c>
      <c r="J227" s="47">
        <f t="shared" si="61"/>
        <v>370</v>
      </c>
      <c r="K227" s="48">
        <f t="shared" si="62"/>
        <v>380</v>
      </c>
      <c r="L227" s="48">
        <f t="shared" si="63"/>
        <v>430</v>
      </c>
      <c r="M227" s="51">
        <f t="shared" si="64"/>
        <v>1460</v>
      </c>
      <c r="N227" s="52">
        <f t="shared" si="65"/>
        <v>2.62</v>
      </c>
      <c r="O227" s="53">
        <f t="shared" si="66"/>
        <v>3.38</v>
      </c>
      <c r="P227" s="54">
        <f t="shared" si="67"/>
        <v>3.36</v>
      </c>
      <c r="Q227" s="54">
        <f t="shared" si="68"/>
        <v>3.68</v>
      </c>
      <c r="R227" s="54">
        <f t="shared" si="69"/>
        <v>13.68</v>
      </c>
      <c r="S227" s="55">
        <f t="shared" si="70"/>
        <v>0.159</v>
      </c>
      <c r="T227" s="56">
        <f t="shared" si="71"/>
        <v>0.16200000000000001</v>
      </c>
      <c r="U227" s="57">
        <f t="shared" si="72"/>
        <v>0.16600000000000001</v>
      </c>
      <c r="V227" s="58">
        <f t="shared" si="73"/>
        <v>0.17</v>
      </c>
      <c r="W227" s="59">
        <f t="shared" si="74"/>
        <v>0.17399999999999999</v>
      </c>
      <c r="X227" s="60">
        <f t="shared" si="75"/>
        <v>74</v>
      </c>
      <c r="Y227" s="61">
        <f t="shared" si="76"/>
        <v>72</v>
      </c>
      <c r="Z227" s="62">
        <f t="shared" si="77"/>
        <v>72</v>
      </c>
      <c r="AA227" s="63">
        <f t="shared" si="78"/>
        <v>72</v>
      </c>
      <c r="AB227" s="63">
        <f t="shared" si="79"/>
        <v>71</v>
      </c>
      <c r="AC227" s="60">
        <v>0</v>
      </c>
      <c r="AD227" s="63">
        <v>0</v>
      </c>
      <c r="AE227" s="64">
        <v>0</v>
      </c>
      <c r="AF227" s="65">
        <v>0</v>
      </c>
    </row>
    <row r="228" spans="1:32">
      <c r="A228" s="43">
        <v>4</v>
      </c>
      <c r="B228" s="66" t="s">
        <v>68</v>
      </c>
      <c r="C228" s="67" t="s">
        <v>56</v>
      </c>
      <c r="D228" s="46">
        <v>1514</v>
      </c>
      <c r="E228" s="47">
        <v>1515</v>
      </c>
      <c r="F228" s="48">
        <v>1520</v>
      </c>
      <c r="G228" s="49">
        <v>1530</v>
      </c>
      <c r="H228" s="50">
        <v>1530</v>
      </c>
      <c r="I228" s="46">
        <f t="shared" si="60"/>
        <v>1</v>
      </c>
      <c r="J228" s="47">
        <f t="shared" si="61"/>
        <v>5</v>
      </c>
      <c r="K228" s="48">
        <f t="shared" si="62"/>
        <v>10</v>
      </c>
      <c r="L228" s="48">
        <f t="shared" si="63"/>
        <v>0</v>
      </c>
      <c r="M228" s="51">
        <f t="shared" si="64"/>
        <v>16</v>
      </c>
      <c r="N228" s="52">
        <f t="shared" si="65"/>
        <v>7.0000000000000007E-2</v>
      </c>
      <c r="O228" s="53">
        <f t="shared" si="66"/>
        <v>0.33</v>
      </c>
      <c r="P228" s="54">
        <f t="shared" si="67"/>
        <v>0.66</v>
      </c>
      <c r="Q228" s="54">
        <f t="shared" si="68"/>
        <v>0</v>
      </c>
      <c r="R228" s="54">
        <f t="shared" si="69"/>
        <v>1.06</v>
      </c>
      <c r="S228" s="55">
        <f t="shared" si="70"/>
        <v>2.3E-2</v>
      </c>
      <c r="T228" s="56">
        <f t="shared" si="71"/>
        <v>2.1999999999999999E-2</v>
      </c>
      <c r="U228" s="57">
        <f t="shared" si="72"/>
        <v>2.1999999999999999E-2</v>
      </c>
      <c r="V228" s="58">
        <f t="shared" si="73"/>
        <v>2.1999999999999999E-2</v>
      </c>
      <c r="W228" s="59">
        <f t="shared" si="74"/>
        <v>2.1999999999999999E-2</v>
      </c>
      <c r="X228" s="60">
        <f t="shared" si="75"/>
        <v>178</v>
      </c>
      <c r="Y228" s="61">
        <f t="shared" si="76"/>
        <v>178</v>
      </c>
      <c r="Z228" s="62">
        <f t="shared" si="77"/>
        <v>178</v>
      </c>
      <c r="AA228" s="63">
        <f t="shared" si="78"/>
        <v>178</v>
      </c>
      <c r="AB228" s="63">
        <f t="shared" si="79"/>
        <v>178</v>
      </c>
      <c r="AC228" s="60">
        <v>0</v>
      </c>
      <c r="AD228" s="63">
        <v>0</v>
      </c>
      <c r="AE228" s="64">
        <v>0</v>
      </c>
      <c r="AF228" s="65">
        <v>0</v>
      </c>
    </row>
    <row r="229" spans="1:32">
      <c r="A229" s="43">
        <v>4</v>
      </c>
      <c r="B229" s="66" t="s">
        <v>177</v>
      </c>
      <c r="C229" s="67" t="s">
        <v>115</v>
      </c>
      <c r="D229" s="46">
        <v>1637</v>
      </c>
      <c r="E229" s="47">
        <v>1635</v>
      </c>
      <c r="F229" s="48">
        <v>1625</v>
      </c>
      <c r="G229" s="49">
        <v>1630</v>
      </c>
      <c r="H229" s="50">
        <v>1630</v>
      </c>
      <c r="I229" s="46">
        <f t="shared" si="60"/>
        <v>-2</v>
      </c>
      <c r="J229" s="47">
        <f t="shared" si="61"/>
        <v>-10</v>
      </c>
      <c r="K229" s="48">
        <f t="shared" si="62"/>
        <v>5</v>
      </c>
      <c r="L229" s="48">
        <f t="shared" si="63"/>
        <v>0</v>
      </c>
      <c r="M229" s="51">
        <f t="shared" si="64"/>
        <v>-7</v>
      </c>
      <c r="N229" s="52">
        <f t="shared" si="65"/>
        <v>-0.12</v>
      </c>
      <c r="O229" s="53">
        <f t="shared" si="66"/>
        <v>-0.61</v>
      </c>
      <c r="P229" s="54">
        <f t="shared" si="67"/>
        <v>0.31</v>
      </c>
      <c r="Q229" s="54">
        <f t="shared" si="68"/>
        <v>0</v>
      </c>
      <c r="R229" s="54">
        <f t="shared" si="69"/>
        <v>-0.43</v>
      </c>
      <c r="S229" s="55">
        <f t="shared" si="70"/>
        <v>2.4E-2</v>
      </c>
      <c r="T229" s="56">
        <f t="shared" si="71"/>
        <v>2.4E-2</v>
      </c>
      <c r="U229" s="57">
        <f t="shared" si="72"/>
        <v>2.4E-2</v>
      </c>
      <c r="V229" s="58">
        <f t="shared" si="73"/>
        <v>2.4E-2</v>
      </c>
      <c r="W229" s="59">
        <f t="shared" si="74"/>
        <v>2.3E-2</v>
      </c>
      <c r="X229" s="60">
        <f t="shared" si="75"/>
        <v>175</v>
      </c>
      <c r="Y229" s="61">
        <f t="shared" si="76"/>
        <v>175</v>
      </c>
      <c r="Z229" s="62">
        <f t="shared" si="77"/>
        <v>175</v>
      </c>
      <c r="AA229" s="63">
        <f t="shared" si="78"/>
        <v>175</v>
      </c>
      <c r="AB229" s="63">
        <f t="shared" si="79"/>
        <v>175</v>
      </c>
      <c r="AC229" s="60">
        <v>0</v>
      </c>
      <c r="AD229" s="63">
        <v>0</v>
      </c>
      <c r="AE229" s="64">
        <v>0</v>
      </c>
      <c r="AF229" s="65">
        <v>0</v>
      </c>
    </row>
    <row r="230" spans="1:32">
      <c r="A230" s="43">
        <v>4</v>
      </c>
      <c r="B230" s="66" t="s">
        <v>136</v>
      </c>
      <c r="C230" s="67" t="s">
        <v>132</v>
      </c>
      <c r="D230" s="46">
        <v>532</v>
      </c>
      <c r="E230" s="47">
        <v>535</v>
      </c>
      <c r="F230" s="48">
        <v>530</v>
      </c>
      <c r="G230" s="49">
        <v>530</v>
      </c>
      <c r="H230" s="50">
        <v>530</v>
      </c>
      <c r="I230" s="46">
        <f t="shared" si="60"/>
        <v>3</v>
      </c>
      <c r="J230" s="47">
        <f t="shared" si="61"/>
        <v>-5</v>
      </c>
      <c r="K230" s="48">
        <f t="shared" si="62"/>
        <v>0</v>
      </c>
      <c r="L230" s="48">
        <f t="shared" si="63"/>
        <v>0</v>
      </c>
      <c r="M230" s="51">
        <f t="shared" si="64"/>
        <v>-2</v>
      </c>
      <c r="N230" s="52">
        <f t="shared" si="65"/>
        <v>0.56000000000000005</v>
      </c>
      <c r="O230" s="53">
        <f t="shared" si="66"/>
        <v>-0.93</v>
      </c>
      <c r="P230" s="54">
        <f t="shared" si="67"/>
        <v>0</v>
      </c>
      <c r="Q230" s="54">
        <f t="shared" si="68"/>
        <v>0</v>
      </c>
      <c r="R230" s="54">
        <f t="shared" si="69"/>
        <v>-0.38</v>
      </c>
      <c r="S230" s="55">
        <f t="shared" si="70"/>
        <v>8.0000000000000002E-3</v>
      </c>
      <c r="T230" s="56">
        <f t="shared" si="71"/>
        <v>8.0000000000000002E-3</v>
      </c>
      <c r="U230" s="57">
        <f t="shared" si="72"/>
        <v>8.0000000000000002E-3</v>
      </c>
      <c r="V230" s="58">
        <f t="shared" si="73"/>
        <v>8.0000000000000002E-3</v>
      </c>
      <c r="W230" s="59">
        <f t="shared" si="74"/>
        <v>8.0000000000000002E-3</v>
      </c>
      <c r="X230" s="60">
        <f t="shared" si="75"/>
        <v>233</v>
      </c>
      <c r="Y230" s="61">
        <f t="shared" si="76"/>
        <v>233</v>
      </c>
      <c r="Z230" s="62">
        <f t="shared" si="77"/>
        <v>233</v>
      </c>
      <c r="AA230" s="63">
        <f t="shared" si="78"/>
        <v>233</v>
      </c>
      <c r="AB230" s="63">
        <f t="shared" si="79"/>
        <v>233</v>
      </c>
      <c r="AC230" s="60">
        <v>0</v>
      </c>
      <c r="AD230" s="63">
        <v>0</v>
      </c>
      <c r="AE230" s="64">
        <v>0</v>
      </c>
      <c r="AF230" s="65">
        <v>0</v>
      </c>
    </row>
    <row r="231" spans="1:32">
      <c r="A231" s="43">
        <v>4</v>
      </c>
      <c r="B231" s="66" t="s">
        <v>199</v>
      </c>
      <c r="C231" s="67" t="s">
        <v>184</v>
      </c>
      <c r="D231" s="46">
        <v>434</v>
      </c>
      <c r="E231" s="47">
        <v>435</v>
      </c>
      <c r="F231" s="48">
        <v>435</v>
      </c>
      <c r="G231" s="49">
        <v>435</v>
      </c>
      <c r="H231" s="50">
        <v>435</v>
      </c>
      <c r="I231" s="46">
        <f t="shared" si="60"/>
        <v>1</v>
      </c>
      <c r="J231" s="47">
        <f t="shared" si="61"/>
        <v>0</v>
      </c>
      <c r="K231" s="48">
        <f t="shared" si="62"/>
        <v>0</v>
      </c>
      <c r="L231" s="48">
        <f t="shared" si="63"/>
        <v>0</v>
      </c>
      <c r="M231" s="51">
        <f t="shared" si="64"/>
        <v>1</v>
      </c>
      <c r="N231" s="52">
        <f t="shared" si="65"/>
        <v>0.23</v>
      </c>
      <c r="O231" s="53">
        <f t="shared" si="66"/>
        <v>0</v>
      </c>
      <c r="P231" s="54">
        <f t="shared" si="67"/>
        <v>0</v>
      </c>
      <c r="Q231" s="54">
        <f t="shared" si="68"/>
        <v>0</v>
      </c>
      <c r="R231" s="54">
        <f t="shared" si="69"/>
        <v>0.23</v>
      </c>
      <c r="S231" s="55">
        <f t="shared" si="70"/>
        <v>6.0000000000000001E-3</v>
      </c>
      <c r="T231" s="56">
        <f t="shared" si="71"/>
        <v>6.0000000000000001E-3</v>
      </c>
      <c r="U231" s="57">
        <f t="shared" si="72"/>
        <v>6.0000000000000001E-3</v>
      </c>
      <c r="V231" s="58">
        <f t="shared" si="73"/>
        <v>6.0000000000000001E-3</v>
      </c>
      <c r="W231" s="59">
        <f t="shared" si="74"/>
        <v>6.0000000000000001E-3</v>
      </c>
      <c r="X231" s="60">
        <f t="shared" si="75"/>
        <v>242</v>
      </c>
      <c r="Y231" s="61">
        <f t="shared" si="76"/>
        <v>242</v>
      </c>
      <c r="Z231" s="62">
        <f t="shared" si="77"/>
        <v>242</v>
      </c>
      <c r="AA231" s="63">
        <f t="shared" si="78"/>
        <v>242</v>
      </c>
      <c r="AB231" s="63">
        <f t="shared" si="79"/>
        <v>242</v>
      </c>
      <c r="AC231" s="60">
        <v>0</v>
      </c>
      <c r="AD231" s="63">
        <v>0</v>
      </c>
      <c r="AE231" s="64">
        <v>0</v>
      </c>
      <c r="AF231" s="65">
        <v>0</v>
      </c>
    </row>
    <row r="232" spans="1:32">
      <c r="A232" s="43">
        <v>4</v>
      </c>
      <c r="B232" s="66" t="s">
        <v>248</v>
      </c>
      <c r="C232" s="67" t="s">
        <v>238</v>
      </c>
      <c r="D232" s="46">
        <v>278</v>
      </c>
      <c r="E232" s="47">
        <v>280</v>
      </c>
      <c r="F232" s="48">
        <v>280</v>
      </c>
      <c r="G232" s="49">
        <v>280</v>
      </c>
      <c r="H232" s="50">
        <v>280</v>
      </c>
      <c r="I232" s="46">
        <f t="shared" si="60"/>
        <v>2</v>
      </c>
      <c r="J232" s="47">
        <f t="shared" si="61"/>
        <v>0</v>
      </c>
      <c r="K232" s="48">
        <f t="shared" si="62"/>
        <v>0</v>
      </c>
      <c r="L232" s="48">
        <f t="shared" si="63"/>
        <v>0</v>
      </c>
      <c r="M232" s="51">
        <f t="shared" si="64"/>
        <v>2</v>
      </c>
      <c r="N232" s="52">
        <f t="shared" si="65"/>
        <v>0.72</v>
      </c>
      <c r="O232" s="53">
        <f t="shared" si="66"/>
        <v>0</v>
      </c>
      <c r="P232" s="54">
        <f t="shared" si="67"/>
        <v>0</v>
      </c>
      <c r="Q232" s="54">
        <f t="shared" si="68"/>
        <v>0</v>
      </c>
      <c r="R232" s="54">
        <f t="shared" si="69"/>
        <v>0.72</v>
      </c>
      <c r="S232" s="55">
        <f t="shared" si="70"/>
        <v>4.0000000000000001E-3</v>
      </c>
      <c r="T232" s="56">
        <f t="shared" si="71"/>
        <v>4.0000000000000001E-3</v>
      </c>
      <c r="U232" s="57">
        <f t="shared" si="72"/>
        <v>4.0000000000000001E-3</v>
      </c>
      <c r="V232" s="58">
        <f t="shared" si="73"/>
        <v>4.0000000000000001E-3</v>
      </c>
      <c r="W232" s="59">
        <f t="shared" si="74"/>
        <v>4.0000000000000001E-3</v>
      </c>
      <c r="X232" s="60">
        <f t="shared" si="75"/>
        <v>259</v>
      </c>
      <c r="Y232" s="61">
        <f t="shared" si="76"/>
        <v>257</v>
      </c>
      <c r="Z232" s="62">
        <f t="shared" si="77"/>
        <v>257</v>
      </c>
      <c r="AA232" s="63">
        <f t="shared" si="78"/>
        <v>257</v>
      </c>
      <c r="AB232" s="63">
        <f t="shared" si="79"/>
        <v>258</v>
      </c>
      <c r="AC232" s="60">
        <v>0</v>
      </c>
      <c r="AD232" s="63">
        <v>0</v>
      </c>
      <c r="AE232" s="64">
        <v>0</v>
      </c>
      <c r="AF232" s="65">
        <v>0</v>
      </c>
    </row>
    <row r="233" spans="1:32">
      <c r="A233" s="43">
        <v>4</v>
      </c>
      <c r="B233" s="66" t="s">
        <v>238</v>
      </c>
      <c r="C233" s="67" t="s">
        <v>238</v>
      </c>
      <c r="D233" s="46">
        <v>208916</v>
      </c>
      <c r="E233" s="47">
        <v>209100</v>
      </c>
      <c r="F233" s="48">
        <v>210000</v>
      </c>
      <c r="G233" s="49">
        <v>211300</v>
      </c>
      <c r="H233" s="50">
        <v>212300</v>
      </c>
      <c r="I233" s="46">
        <f t="shared" si="60"/>
        <v>184</v>
      </c>
      <c r="J233" s="47">
        <f t="shared" si="61"/>
        <v>900</v>
      </c>
      <c r="K233" s="48">
        <f t="shared" si="62"/>
        <v>1300</v>
      </c>
      <c r="L233" s="48">
        <f t="shared" si="63"/>
        <v>1000</v>
      </c>
      <c r="M233" s="51">
        <f t="shared" si="64"/>
        <v>3384</v>
      </c>
      <c r="N233" s="52">
        <f t="shared" si="65"/>
        <v>0.09</v>
      </c>
      <c r="O233" s="53">
        <f t="shared" si="66"/>
        <v>0.43</v>
      </c>
      <c r="P233" s="54">
        <f t="shared" si="67"/>
        <v>0.62</v>
      </c>
      <c r="Q233" s="54">
        <f t="shared" si="68"/>
        <v>0.47</v>
      </c>
      <c r="R233" s="54">
        <f t="shared" si="69"/>
        <v>1.62</v>
      </c>
      <c r="S233" s="55">
        <f t="shared" si="70"/>
        <v>3.1070000000000002</v>
      </c>
      <c r="T233" s="56">
        <f t="shared" si="71"/>
        <v>3.09</v>
      </c>
      <c r="U233" s="57">
        <f t="shared" si="72"/>
        <v>3.08</v>
      </c>
      <c r="V233" s="58">
        <f t="shared" si="73"/>
        <v>3.07</v>
      </c>
      <c r="W233" s="59">
        <f t="shared" si="74"/>
        <v>3.0470000000000002</v>
      </c>
      <c r="X233" s="60">
        <f t="shared" si="75"/>
        <v>2</v>
      </c>
      <c r="Y233" s="61">
        <f t="shared" si="76"/>
        <v>2</v>
      </c>
      <c r="Z233" s="62">
        <f t="shared" si="77"/>
        <v>2</v>
      </c>
      <c r="AA233" s="63">
        <f t="shared" si="78"/>
        <v>2</v>
      </c>
      <c r="AB233" s="63">
        <f t="shared" si="79"/>
        <v>2</v>
      </c>
      <c r="AC233" s="60">
        <v>0</v>
      </c>
      <c r="AD233" s="63">
        <v>294</v>
      </c>
      <c r="AE233" s="64">
        <v>0</v>
      </c>
      <c r="AF233" s="65">
        <v>0</v>
      </c>
    </row>
    <row r="234" spans="1:32">
      <c r="A234" s="43">
        <v>4</v>
      </c>
      <c r="B234" s="66" t="s">
        <v>249</v>
      </c>
      <c r="C234" s="67" t="s">
        <v>238</v>
      </c>
      <c r="D234" s="46">
        <v>89755</v>
      </c>
      <c r="E234" s="47">
        <v>90110</v>
      </c>
      <c r="F234" s="48">
        <v>90550</v>
      </c>
      <c r="G234" s="49">
        <v>91490</v>
      </c>
      <c r="H234" s="50">
        <v>92050</v>
      </c>
      <c r="I234" s="46">
        <f t="shared" si="60"/>
        <v>355</v>
      </c>
      <c r="J234" s="47">
        <f t="shared" si="61"/>
        <v>440</v>
      </c>
      <c r="K234" s="48">
        <f t="shared" si="62"/>
        <v>940</v>
      </c>
      <c r="L234" s="48">
        <f t="shared" si="63"/>
        <v>560</v>
      </c>
      <c r="M234" s="51">
        <f t="shared" si="64"/>
        <v>2295</v>
      </c>
      <c r="N234" s="52">
        <f t="shared" si="65"/>
        <v>0.4</v>
      </c>
      <c r="O234" s="53">
        <f t="shared" si="66"/>
        <v>0.49</v>
      </c>
      <c r="P234" s="54">
        <f t="shared" si="67"/>
        <v>1.04</v>
      </c>
      <c r="Q234" s="54">
        <f t="shared" si="68"/>
        <v>0.61</v>
      </c>
      <c r="R234" s="54">
        <f t="shared" si="69"/>
        <v>2.56</v>
      </c>
      <c r="S234" s="55">
        <f t="shared" si="70"/>
        <v>1.335</v>
      </c>
      <c r="T234" s="56">
        <f t="shared" si="71"/>
        <v>1.331</v>
      </c>
      <c r="U234" s="57">
        <f t="shared" si="72"/>
        <v>1.3280000000000001</v>
      </c>
      <c r="V234" s="58">
        <f t="shared" si="73"/>
        <v>1.329</v>
      </c>
      <c r="W234" s="59">
        <f t="shared" si="74"/>
        <v>1.321</v>
      </c>
      <c r="X234" s="60">
        <f t="shared" si="75"/>
        <v>10</v>
      </c>
      <c r="Y234" s="61">
        <f t="shared" si="76"/>
        <v>10</v>
      </c>
      <c r="Z234" s="62">
        <f t="shared" si="77"/>
        <v>10</v>
      </c>
      <c r="AA234" s="63">
        <f t="shared" si="78"/>
        <v>10</v>
      </c>
      <c r="AB234" s="63">
        <f t="shared" si="79"/>
        <v>10</v>
      </c>
      <c r="AC234" s="60">
        <v>0</v>
      </c>
      <c r="AD234" s="63">
        <v>0</v>
      </c>
      <c r="AE234" s="64">
        <v>0</v>
      </c>
      <c r="AF234" s="65">
        <v>0</v>
      </c>
    </row>
    <row r="235" spans="1:32">
      <c r="A235" s="43">
        <v>4</v>
      </c>
      <c r="B235" s="66" t="s">
        <v>158</v>
      </c>
      <c r="C235" s="67" t="s">
        <v>151</v>
      </c>
      <c r="D235" s="46">
        <v>446</v>
      </c>
      <c r="E235" s="47">
        <v>445</v>
      </c>
      <c r="F235" s="48">
        <v>445</v>
      </c>
      <c r="G235" s="49">
        <v>445</v>
      </c>
      <c r="H235" s="50">
        <v>440</v>
      </c>
      <c r="I235" s="46">
        <f t="shared" si="60"/>
        <v>-1</v>
      </c>
      <c r="J235" s="47">
        <f t="shared" si="61"/>
        <v>0</v>
      </c>
      <c r="K235" s="48">
        <f t="shared" si="62"/>
        <v>0</v>
      </c>
      <c r="L235" s="48">
        <f t="shared" si="63"/>
        <v>-5</v>
      </c>
      <c r="M235" s="51">
        <f t="shared" si="64"/>
        <v>-6</v>
      </c>
      <c r="N235" s="52">
        <f t="shared" si="65"/>
        <v>-0.22</v>
      </c>
      <c r="O235" s="53">
        <f t="shared" si="66"/>
        <v>0</v>
      </c>
      <c r="P235" s="54">
        <f t="shared" si="67"/>
        <v>0</v>
      </c>
      <c r="Q235" s="54">
        <f t="shared" si="68"/>
        <v>-1.1200000000000001</v>
      </c>
      <c r="R235" s="54">
        <f t="shared" si="69"/>
        <v>-1.35</v>
      </c>
      <c r="S235" s="55">
        <f t="shared" si="70"/>
        <v>7.0000000000000001E-3</v>
      </c>
      <c r="T235" s="56">
        <f t="shared" si="71"/>
        <v>7.0000000000000001E-3</v>
      </c>
      <c r="U235" s="57">
        <f t="shared" si="72"/>
        <v>7.0000000000000001E-3</v>
      </c>
      <c r="V235" s="58">
        <f t="shared" si="73"/>
        <v>6.0000000000000001E-3</v>
      </c>
      <c r="W235" s="59">
        <f t="shared" si="74"/>
        <v>6.0000000000000001E-3</v>
      </c>
      <c r="X235" s="60">
        <f t="shared" si="75"/>
        <v>240</v>
      </c>
      <c r="Y235" s="61">
        <f t="shared" si="76"/>
        <v>239</v>
      </c>
      <c r="Z235" s="62">
        <f t="shared" si="77"/>
        <v>239</v>
      </c>
      <c r="AA235" s="63">
        <f t="shared" si="78"/>
        <v>239</v>
      </c>
      <c r="AB235" s="63">
        <f t="shared" si="79"/>
        <v>241</v>
      </c>
      <c r="AC235" s="60">
        <v>0</v>
      </c>
      <c r="AD235" s="63">
        <v>0</v>
      </c>
      <c r="AE235" s="64">
        <v>0</v>
      </c>
      <c r="AF235" s="65">
        <v>0</v>
      </c>
    </row>
    <row r="236" spans="1:32">
      <c r="A236" s="43">
        <v>4</v>
      </c>
      <c r="B236" s="66" t="s">
        <v>257</v>
      </c>
      <c r="C236" s="67" t="s">
        <v>251</v>
      </c>
      <c r="D236" s="46">
        <v>285</v>
      </c>
      <c r="E236" s="47">
        <v>280</v>
      </c>
      <c r="F236" s="48">
        <v>280</v>
      </c>
      <c r="G236" s="49">
        <v>280</v>
      </c>
      <c r="H236" s="50">
        <v>285</v>
      </c>
      <c r="I236" s="46">
        <f t="shared" si="60"/>
        <v>-5</v>
      </c>
      <c r="J236" s="47">
        <f t="shared" si="61"/>
        <v>0</v>
      </c>
      <c r="K236" s="48">
        <f t="shared" si="62"/>
        <v>0</v>
      </c>
      <c r="L236" s="48">
        <f t="shared" si="63"/>
        <v>5</v>
      </c>
      <c r="M236" s="51">
        <f t="shared" si="64"/>
        <v>0</v>
      </c>
      <c r="N236" s="52">
        <f t="shared" si="65"/>
        <v>-1.75</v>
      </c>
      <c r="O236" s="53">
        <f t="shared" si="66"/>
        <v>0</v>
      </c>
      <c r="P236" s="54">
        <f t="shared" si="67"/>
        <v>0</v>
      </c>
      <c r="Q236" s="54">
        <f t="shared" si="68"/>
        <v>1.79</v>
      </c>
      <c r="R236" s="54">
        <f t="shared" si="69"/>
        <v>0</v>
      </c>
      <c r="S236" s="55">
        <f t="shared" si="70"/>
        <v>4.0000000000000001E-3</v>
      </c>
      <c r="T236" s="56">
        <f t="shared" si="71"/>
        <v>4.0000000000000001E-3</v>
      </c>
      <c r="U236" s="57">
        <f t="shared" si="72"/>
        <v>4.0000000000000001E-3</v>
      </c>
      <c r="V236" s="58">
        <f t="shared" si="73"/>
        <v>4.0000000000000001E-3</v>
      </c>
      <c r="W236" s="59">
        <f t="shared" si="74"/>
        <v>4.0000000000000001E-3</v>
      </c>
      <c r="X236" s="60">
        <f t="shared" si="75"/>
        <v>256</v>
      </c>
      <c r="Y236" s="61">
        <f t="shared" si="76"/>
        <v>257</v>
      </c>
      <c r="Z236" s="62">
        <f t="shared" si="77"/>
        <v>257</v>
      </c>
      <c r="AA236" s="63">
        <f t="shared" si="78"/>
        <v>257</v>
      </c>
      <c r="AB236" s="63">
        <f t="shared" si="79"/>
        <v>257</v>
      </c>
      <c r="AC236" s="60">
        <v>0</v>
      </c>
      <c r="AD236" s="63">
        <v>0</v>
      </c>
      <c r="AE236" s="64">
        <v>0</v>
      </c>
      <c r="AF236" s="65">
        <v>0</v>
      </c>
    </row>
    <row r="237" spans="1:32">
      <c r="A237" s="43">
        <v>4</v>
      </c>
      <c r="B237" s="66" t="s">
        <v>293</v>
      </c>
      <c r="C237" s="67" t="s">
        <v>280</v>
      </c>
      <c r="D237" s="46">
        <v>543</v>
      </c>
      <c r="E237" s="47">
        <v>523</v>
      </c>
      <c r="F237" s="48">
        <v>501</v>
      </c>
      <c r="G237" s="49">
        <v>500</v>
      </c>
      <c r="H237" s="50">
        <v>505</v>
      </c>
      <c r="I237" s="46">
        <f t="shared" si="60"/>
        <v>-20</v>
      </c>
      <c r="J237" s="47">
        <f t="shared" si="61"/>
        <v>-22</v>
      </c>
      <c r="K237" s="48">
        <f t="shared" si="62"/>
        <v>-1</v>
      </c>
      <c r="L237" s="48">
        <f t="shared" si="63"/>
        <v>5</v>
      </c>
      <c r="M237" s="51">
        <f t="shared" si="64"/>
        <v>-38</v>
      </c>
      <c r="N237" s="52">
        <f t="shared" si="65"/>
        <v>-3.68</v>
      </c>
      <c r="O237" s="53">
        <f t="shared" si="66"/>
        <v>-4.21</v>
      </c>
      <c r="P237" s="54">
        <f t="shared" si="67"/>
        <v>-0.2</v>
      </c>
      <c r="Q237" s="54">
        <f t="shared" si="68"/>
        <v>1</v>
      </c>
      <c r="R237" s="54">
        <f t="shared" si="69"/>
        <v>-7</v>
      </c>
      <c r="S237" s="55">
        <f t="shared" si="70"/>
        <v>8.0000000000000002E-3</v>
      </c>
      <c r="T237" s="56">
        <f t="shared" si="71"/>
        <v>8.0000000000000002E-3</v>
      </c>
      <c r="U237" s="57">
        <f t="shared" si="72"/>
        <v>7.0000000000000001E-3</v>
      </c>
      <c r="V237" s="58">
        <f t="shared" si="73"/>
        <v>7.0000000000000001E-3</v>
      </c>
      <c r="W237" s="59">
        <f t="shared" si="74"/>
        <v>7.0000000000000001E-3</v>
      </c>
      <c r="X237" s="60">
        <f t="shared" si="75"/>
        <v>232</v>
      </c>
      <c r="Y237" s="61">
        <f t="shared" si="76"/>
        <v>235</v>
      </c>
      <c r="Z237" s="62">
        <f t="shared" si="77"/>
        <v>235</v>
      </c>
      <c r="AA237" s="63">
        <f t="shared" si="78"/>
        <v>234</v>
      </c>
      <c r="AB237" s="63">
        <f t="shared" si="79"/>
        <v>234</v>
      </c>
      <c r="AC237" s="60">
        <v>0</v>
      </c>
      <c r="AD237" s="63">
        <v>2</v>
      </c>
      <c r="AE237" s="64">
        <v>0</v>
      </c>
      <c r="AF237" s="65">
        <v>0</v>
      </c>
    </row>
    <row r="238" spans="1:32">
      <c r="A238" s="43">
        <v>4</v>
      </c>
      <c r="B238" s="66" t="s">
        <v>235</v>
      </c>
      <c r="C238" s="67" t="s">
        <v>219</v>
      </c>
      <c r="D238" s="46">
        <v>6231</v>
      </c>
      <c r="E238" s="47">
        <v>6220</v>
      </c>
      <c r="F238" s="48">
        <v>6300</v>
      </c>
      <c r="G238" s="49">
        <v>6340</v>
      </c>
      <c r="H238" s="50">
        <v>6530</v>
      </c>
      <c r="I238" s="46">
        <f t="shared" si="60"/>
        <v>-11</v>
      </c>
      <c r="J238" s="47">
        <f t="shared" si="61"/>
        <v>80</v>
      </c>
      <c r="K238" s="48">
        <f t="shared" si="62"/>
        <v>40</v>
      </c>
      <c r="L238" s="48">
        <f t="shared" si="63"/>
        <v>190</v>
      </c>
      <c r="M238" s="51">
        <f t="shared" si="64"/>
        <v>299</v>
      </c>
      <c r="N238" s="52">
        <f t="shared" si="65"/>
        <v>-0.18</v>
      </c>
      <c r="O238" s="53">
        <f t="shared" si="66"/>
        <v>1.29</v>
      </c>
      <c r="P238" s="54">
        <f t="shared" si="67"/>
        <v>0.63</v>
      </c>
      <c r="Q238" s="54">
        <f t="shared" si="68"/>
        <v>3</v>
      </c>
      <c r="R238" s="54">
        <f t="shared" si="69"/>
        <v>4.8</v>
      </c>
      <c r="S238" s="55">
        <f t="shared" si="70"/>
        <v>9.2999999999999999E-2</v>
      </c>
      <c r="T238" s="56">
        <f t="shared" si="71"/>
        <v>9.1999999999999998E-2</v>
      </c>
      <c r="U238" s="57">
        <f t="shared" si="72"/>
        <v>9.1999999999999998E-2</v>
      </c>
      <c r="V238" s="58">
        <f t="shared" si="73"/>
        <v>9.1999999999999998E-2</v>
      </c>
      <c r="W238" s="59">
        <f t="shared" si="74"/>
        <v>9.4E-2</v>
      </c>
      <c r="X238" s="60">
        <f t="shared" si="75"/>
        <v>107</v>
      </c>
      <c r="Y238" s="61">
        <f t="shared" si="76"/>
        <v>107</v>
      </c>
      <c r="Z238" s="62">
        <f t="shared" si="77"/>
        <v>108</v>
      </c>
      <c r="AA238" s="63">
        <f t="shared" si="78"/>
        <v>108</v>
      </c>
      <c r="AB238" s="63">
        <f t="shared" si="79"/>
        <v>107</v>
      </c>
      <c r="AC238" s="60">
        <v>0</v>
      </c>
      <c r="AD238" s="63">
        <v>0</v>
      </c>
      <c r="AE238" s="64">
        <v>0</v>
      </c>
      <c r="AF238" s="65">
        <v>0</v>
      </c>
    </row>
    <row r="239" spans="1:32">
      <c r="A239" s="43">
        <v>4</v>
      </c>
      <c r="B239" s="66" t="s">
        <v>34</v>
      </c>
      <c r="C239" s="67" t="s">
        <v>32</v>
      </c>
      <c r="D239" s="46">
        <v>129</v>
      </c>
      <c r="E239" s="47">
        <v>130</v>
      </c>
      <c r="F239" s="48">
        <v>130</v>
      </c>
      <c r="G239" s="49">
        <v>130</v>
      </c>
      <c r="H239" s="50">
        <v>130</v>
      </c>
      <c r="I239" s="46">
        <f t="shared" si="60"/>
        <v>1</v>
      </c>
      <c r="J239" s="47">
        <f t="shared" si="61"/>
        <v>0</v>
      </c>
      <c r="K239" s="48">
        <f t="shared" si="62"/>
        <v>0</v>
      </c>
      <c r="L239" s="48">
        <f t="shared" si="63"/>
        <v>0</v>
      </c>
      <c r="M239" s="51">
        <f t="shared" si="64"/>
        <v>1</v>
      </c>
      <c r="N239" s="52">
        <f t="shared" si="65"/>
        <v>0.78</v>
      </c>
      <c r="O239" s="53">
        <f t="shared" si="66"/>
        <v>0</v>
      </c>
      <c r="P239" s="54">
        <f t="shared" si="67"/>
        <v>0</v>
      </c>
      <c r="Q239" s="54">
        <f t="shared" si="68"/>
        <v>0</v>
      </c>
      <c r="R239" s="54">
        <f t="shared" si="69"/>
        <v>0.78</v>
      </c>
      <c r="S239" s="55">
        <f t="shared" si="70"/>
        <v>2E-3</v>
      </c>
      <c r="T239" s="56">
        <f t="shared" si="71"/>
        <v>2E-3</v>
      </c>
      <c r="U239" s="57">
        <f t="shared" si="72"/>
        <v>2E-3</v>
      </c>
      <c r="V239" s="58">
        <f t="shared" si="73"/>
        <v>2E-3</v>
      </c>
      <c r="W239" s="59">
        <f t="shared" si="74"/>
        <v>2E-3</v>
      </c>
      <c r="X239" s="60">
        <f t="shared" si="75"/>
        <v>277</v>
      </c>
      <c r="Y239" s="61">
        <f t="shared" si="76"/>
        <v>277</v>
      </c>
      <c r="Z239" s="62">
        <f t="shared" si="77"/>
        <v>277</v>
      </c>
      <c r="AA239" s="63">
        <f t="shared" si="78"/>
        <v>277</v>
      </c>
      <c r="AB239" s="63">
        <f t="shared" si="79"/>
        <v>277</v>
      </c>
      <c r="AC239" s="60">
        <v>0</v>
      </c>
      <c r="AD239" s="63">
        <v>0</v>
      </c>
      <c r="AE239" s="64">
        <v>0</v>
      </c>
      <c r="AF239" s="65">
        <v>0</v>
      </c>
    </row>
    <row r="240" spans="1:32">
      <c r="A240" s="43">
        <v>4</v>
      </c>
      <c r="B240" s="66" t="s">
        <v>200</v>
      </c>
      <c r="C240" s="67" t="s">
        <v>184</v>
      </c>
      <c r="D240" s="46">
        <v>5985</v>
      </c>
      <c r="E240" s="47">
        <v>6000</v>
      </c>
      <c r="F240" s="48">
        <v>6015</v>
      </c>
      <c r="G240" s="49">
        <v>6040</v>
      </c>
      <c r="H240" s="50">
        <v>6060</v>
      </c>
      <c r="I240" s="46">
        <f t="shared" si="60"/>
        <v>15</v>
      </c>
      <c r="J240" s="47">
        <f t="shared" si="61"/>
        <v>15</v>
      </c>
      <c r="K240" s="48">
        <f t="shared" si="62"/>
        <v>25</v>
      </c>
      <c r="L240" s="48">
        <f t="shared" si="63"/>
        <v>20</v>
      </c>
      <c r="M240" s="51">
        <f t="shared" si="64"/>
        <v>75</v>
      </c>
      <c r="N240" s="52">
        <f t="shared" si="65"/>
        <v>0.25</v>
      </c>
      <c r="O240" s="53">
        <f t="shared" si="66"/>
        <v>0.25</v>
      </c>
      <c r="P240" s="54">
        <f t="shared" si="67"/>
        <v>0.42</v>
      </c>
      <c r="Q240" s="54">
        <f t="shared" si="68"/>
        <v>0.33</v>
      </c>
      <c r="R240" s="54">
        <f t="shared" si="69"/>
        <v>1.25</v>
      </c>
      <c r="S240" s="55">
        <f t="shared" si="70"/>
        <v>8.8999999999999996E-2</v>
      </c>
      <c r="T240" s="56">
        <f t="shared" si="71"/>
        <v>8.8999999999999996E-2</v>
      </c>
      <c r="U240" s="57">
        <f t="shared" si="72"/>
        <v>8.7999999999999995E-2</v>
      </c>
      <c r="V240" s="58">
        <f t="shared" si="73"/>
        <v>8.7999999999999995E-2</v>
      </c>
      <c r="W240" s="59">
        <f t="shared" si="74"/>
        <v>8.6999999999999994E-2</v>
      </c>
      <c r="X240" s="60">
        <f t="shared" si="75"/>
        <v>111</v>
      </c>
      <c r="Y240" s="61">
        <f t="shared" si="76"/>
        <v>111</v>
      </c>
      <c r="Z240" s="62">
        <f t="shared" si="77"/>
        <v>111</v>
      </c>
      <c r="AA240" s="63">
        <f t="shared" si="78"/>
        <v>111</v>
      </c>
      <c r="AB240" s="63">
        <f t="shared" si="79"/>
        <v>112</v>
      </c>
      <c r="AC240" s="60">
        <v>0</v>
      </c>
      <c r="AD240" s="63">
        <v>0</v>
      </c>
      <c r="AE240" s="64">
        <v>0</v>
      </c>
      <c r="AF240" s="65">
        <v>0</v>
      </c>
    </row>
    <row r="241" spans="1:32">
      <c r="A241" s="43">
        <v>4</v>
      </c>
      <c r="B241" s="66" t="s">
        <v>218</v>
      </c>
      <c r="C241" s="67" t="s">
        <v>216</v>
      </c>
      <c r="D241" s="46">
        <v>1465</v>
      </c>
      <c r="E241" s="47">
        <v>1500</v>
      </c>
      <c r="F241" s="48">
        <v>1520</v>
      </c>
      <c r="G241" s="49">
        <v>1515</v>
      </c>
      <c r="H241" s="50">
        <v>1510</v>
      </c>
      <c r="I241" s="46">
        <f t="shared" si="60"/>
        <v>35</v>
      </c>
      <c r="J241" s="47">
        <f t="shared" si="61"/>
        <v>20</v>
      </c>
      <c r="K241" s="48">
        <f t="shared" si="62"/>
        <v>-5</v>
      </c>
      <c r="L241" s="48">
        <f t="shared" si="63"/>
        <v>-5</v>
      </c>
      <c r="M241" s="51">
        <f t="shared" si="64"/>
        <v>45</v>
      </c>
      <c r="N241" s="52">
        <f t="shared" si="65"/>
        <v>2.39</v>
      </c>
      <c r="O241" s="53">
        <f t="shared" si="66"/>
        <v>1.33</v>
      </c>
      <c r="P241" s="54">
        <f t="shared" si="67"/>
        <v>-0.33</v>
      </c>
      <c r="Q241" s="54">
        <f t="shared" si="68"/>
        <v>-0.33</v>
      </c>
      <c r="R241" s="54">
        <f t="shared" si="69"/>
        <v>3.07</v>
      </c>
      <c r="S241" s="55">
        <f t="shared" si="70"/>
        <v>2.1999999999999999E-2</v>
      </c>
      <c r="T241" s="56">
        <f t="shared" si="71"/>
        <v>2.1999999999999999E-2</v>
      </c>
      <c r="U241" s="57">
        <f t="shared" si="72"/>
        <v>2.1999999999999999E-2</v>
      </c>
      <c r="V241" s="58">
        <f t="shared" si="73"/>
        <v>2.1999999999999999E-2</v>
      </c>
      <c r="W241" s="59">
        <f t="shared" si="74"/>
        <v>2.1999999999999999E-2</v>
      </c>
      <c r="X241" s="60">
        <f t="shared" si="75"/>
        <v>179</v>
      </c>
      <c r="Y241" s="61">
        <f t="shared" si="76"/>
        <v>179</v>
      </c>
      <c r="Z241" s="62">
        <f t="shared" si="77"/>
        <v>178</v>
      </c>
      <c r="AA241" s="63">
        <f t="shared" si="78"/>
        <v>179</v>
      </c>
      <c r="AB241" s="63">
        <f t="shared" si="79"/>
        <v>179</v>
      </c>
      <c r="AC241" s="60">
        <v>0</v>
      </c>
      <c r="AD241" s="63">
        <v>0</v>
      </c>
      <c r="AE241" s="64">
        <v>0</v>
      </c>
      <c r="AF241" s="65">
        <v>0</v>
      </c>
    </row>
    <row r="242" spans="1:32">
      <c r="A242" s="43">
        <v>4</v>
      </c>
      <c r="B242" s="66" t="s">
        <v>236</v>
      </c>
      <c r="C242" s="67" t="s">
        <v>219</v>
      </c>
      <c r="D242" s="46">
        <v>4651</v>
      </c>
      <c r="E242" s="47">
        <v>4655</v>
      </c>
      <c r="F242" s="48">
        <v>4660</v>
      </c>
      <c r="G242" s="49">
        <v>4660</v>
      </c>
      <c r="H242" s="50">
        <v>4665</v>
      </c>
      <c r="I242" s="46">
        <f t="shared" si="60"/>
        <v>4</v>
      </c>
      <c r="J242" s="47">
        <f t="shared" si="61"/>
        <v>5</v>
      </c>
      <c r="K242" s="48">
        <f t="shared" si="62"/>
        <v>0</v>
      </c>
      <c r="L242" s="48">
        <f t="shared" si="63"/>
        <v>5</v>
      </c>
      <c r="M242" s="51">
        <f t="shared" si="64"/>
        <v>14</v>
      </c>
      <c r="N242" s="52">
        <f t="shared" si="65"/>
        <v>0.09</v>
      </c>
      <c r="O242" s="53">
        <f t="shared" si="66"/>
        <v>0.11</v>
      </c>
      <c r="P242" s="54">
        <f t="shared" si="67"/>
        <v>0</v>
      </c>
      <c r="Q242" s="54">
        <f t="shared" si="68"/>
        <v>0.11</v>
      </c>
      <c r="R242" s="54">
        <f t="shared" si="69"/>
        <v>0.3</v>
      </c>
      <c r="S242" s="55">
        <f t="shared" si="70"/>
        <v>6.9000000000000006E-2</v>
      </c>
      <c r="T242" s="56">
        <f t="shared" si="71"/>
        <v>6.9000000000000006E-2</v>
      </c>
      <c r="U242" s="57">
        <f t="shared" si="72"/>
        <v>6.8000000000000005E-2</v>
      </c>
      <c r="V242" s="58">
        <f t="shared" si="73"/>
        <v>6.8000000000000005E-2</v>
      </c>
      <c r="W242" s="59">
        <f t="shared" si="74"/>
        <v>6.7000000000000004E-2</v>
      </c>
      <c r="X242" s="60">
        <f t="shared" si="75"/>
        <v>122</v>
      </c>
      <c r="Y242" s="61">
        <f t="shared" si="76"/>
        <v>123</v>
      </c>
      <c r="Z242" s="62">
        <f t="shared" si="77"/>
        <v>123</v>
      </c>
      <c r="AA242" s="63">
        <f t="shared" si="78"/>
        <v>123</v>
      </c>
      <c r="AB242" s="63">
        <f t="shared" si="79"/>
        <v>123</v>
      </c>
      <c r="AC242" s="60">
        <v>0</v>
      </c>
      <c r="AD242" s="63">
        <v>0</v>
      </c>
      <c r="AE242" s="64">
        <v>0</v>
      </c>
      <c r="AF242" s="65">
        <v>0</v>
      </c>
    </row>
    <row r="243" spans="1:32">
      <c r="A243" s="43">
        <v>4</v>
      </c>
      <c r="B243" s="66" t="s">
        <v>279</v>
      </c>
      <c r="C243" s="67" t="s">
        <v>272</v>
      </c>
      <c r="D243" s="46">
        <v>1319</v>
      </c>
      <c r="E243" s="47">
        <v>1355</v>
      </c>
      <c r="F243" s="48">
        <v>1399</v>
      </c>
      <c r="G243" s="49">
        <v>1449</v>
      </c>
      <c r="H243" s="50">
        <v>1468</v>
      </c>
      <c r="I243" s="46">
        <f t="shared" si="60"/>
        <v>36</v>
      </c>
      <c r="J243" s="47">
        <f t="shared" si="61"/>
        <v>44</v>
      </c>
      <c r="K243" s="48">
        <f t="shared" si="62"/>
        <v>50</v>
      </c>
      <c r="L243" s="48">
        <f t="shared" si="63"/>
        <v>19</v>
      </c>
      <c r="M243" s="51">
        <f t="shared" si="64"/>
        <v>149</v>
      </c>
      <c r="N243" s="52">
        <f t="shared" si="65"/>
        <v>2.73</v>
      </c>
      <c r="O243" s="53">
        <f t="shared" si="66"/>
        <v>3.25</v>
      </c>
      <c r="P243" s="54">
        <f t="shared" si="67"/>
        <v>3.57</v>
      </c>
      <c r="Q243" s="54">
        <f t="shared" si="68"/>
        <v>1.31</v>
      </c>
      <c r="R243" s="54">
        <f t="shared" si="69"/>
        <v>11.3</v>
      </c>
      <c r="S243" s="55">
        <f t="shared" si="70"/>
        <v>0.02</v>
      </c>
      <c r="T243" s="56">
        <f t="shared" si="71"/>
        <v>0.02</v>
      </c>
      <c r="U243" s="57">
        <f t="shared" si="72"/>
        <v>2.1000000000000001E-2</v>
      </c>
      <c r="V243" s="58">
        <f t="shared" si="73"/>
        <v>2.1000000000000001E-2</v>
      </c>
      <c r="W243" s="59">
        <f t="shared" si="74"/>
        <v>2.1000000000000001E-2</v>
      </c>
      <c r="X243" s="60">
        <f t="shared" si="75"/>
        <v>186</v>
      </c>
      <c r="Y243" s="61">
        <f t="shared" si="76"/>
        <v>183</v>
      </c>
      <c r="Z243" s="62">
        <f t="shared" si="77"/>
        <v>183</v>
      </c>
      <c r="AA243" s="63">
        <f t="shared" si="78"/>
        <v>181</v>
      </c>
      <c r="AB243" s="63">
        <f t="shared" si="79"/>
        <v>181</v>
      </c>
      <c r="AC243" s="60">
        <v>0</v>
      </c>
      <c r="AD243" s="63">
        <v>0</v>
      </c>
      <c r="AE243" s="64">
        <v>0</v>
      </c>
      <c r="AF243" s="65">
        <v>0</v>
      </c>
    </row>
    <row r="244" spans="1:32">
      <c r="A244" s="43">
        <v>4</v>
      </c>
      <c r="B244" s="66" t="s">
        <v>201</v>
      </c>
      <c r="C244" s="67" t="s">
        <v>184</v>
      </c>
      <c r="D244" s="46">
        <v>9451</v>
      </c>
      <c r="E244" s="47">
        <v>9450</v>
      </c>
      <c r="F244" s="48">
        <v>9470</v>
      </c>
      <c r="G244" s="49">
        <v>9520</v>
      </c>
      <c r="H244" s="50">
        <v>9545</v>
      </c>
      <c r="I244" s="46">
        <f t="shared" si="60"/>
        <v>-1</v>
      </c>
      <c r="J244" s="47">
        <f t="shared" si="61"/>
        <v>20</v>
      </c>
      <c r="K244" s="48">
        <f t="shared" si="62"/>
        <v>50</v>
      </c>
      <c r="L244" s="48">
        <f t="shared" si="63"/>
        <v>25</v>
      </c>
      <c r="M244" s="51">
        <f t="shared" si="64"/>
        <v>94</v>
      </c>
      <c r="N244" s="52">
        <f t="shared" si="65"/>
        <v>-0.01</v>
      </c>
      <c r="O244" s="53">
        <f t="shared" si="66"/>
        <v>0.21</v>
      </c>
      <c r="P244" s="54">
        <f t="shared" si="67"/>
        <v>0.53</v>
      </c>
      <c r="Q244" s="54">
        <f t="shared" si="68"/>
        <v>0.26</v>
      </c>
      <c r="R244" s="54">
        <f t="shared" si="69"/>
        <v>0.99</v>
      </c>
      <c r="S244" s="55">
        <f t="shared" si="70"/>
        <v>0.14099999999999999</v>
      </c>
      <c r="T244" s="56">
        <f t="shared" si="71"/>
        <v>0.14000000000000001</v>
      </c>
      <c r="U244" s="57">
        <f t="shared" si="72"/>
        <v>0.13900000000000001</v>
      </c>
      <c r="V244" s="58">
        <f t="shared" si="73"/>
        <v>0.13800000000000001</v>
      </c>
      <c r="W244" s="59">
        <f t="shared" si="74"/>
        <v>0.13700000000000001</v>
      </c>
      <c r="X244" s="60">
        <f t="shared" si="75"/>
        <v>80</v>
      </c>
      <c r="Y244" s="61">
        <f t="shared" si="76"/>
        <v>80</v>
      </c>
      <c r="Z244" s="62">
        <f t="shared" si="77"/>
        <v>80</v>
      </c>
      <c r="AA244" s="63">
        <f t="shared" si="78"/>
        <v>81</v>
      </c>
      <c r="AB244" s="63">
        <f t="shared" si="79"/>
        <v>81</v>
      </c>
      <c r="AC244" s="60">
        <v>0</v>
      </c>
      <c r="AD244" s="63">
        <v>0</v>
      </c>
      <c r="AE244" s="64">
        <v>0</v>
      </c>
      <c r="AF244" s="65">
        <v>0</v>
      </c>
    </row>
    <row r="245" spans="1:32">
      <c r="A245" s="43">
        <v>4</v>
      </c>
      <c r="B245" s="66" t="s">
        <v>304</v>
      </c>
      <c r="C245" s="67" t="s">
        <v>296</v>
      </c>
      <c r="D245" s="46">
        <v>15858</v>
      </c>
      <c r="E245" s="47">
        <v>16010</v>
      </c>
      <c r="F245" s="48">
        <v>16130</v>
      </c>
      <c r="G245" s="49">
        <v>16200</v>
      </c>
      <c r="H245" s="50">
        <v>16230</v>
      </c>
      <c r="I245" s="46">
        <f t="shared" si="60"/>
        <v>152</v>
      </c>
      <c r="J245" s="47">
        <f t="shared" si="61"/>
        <v>120</v>
      </c>
      <c r="K245" s="48">
        <f t="shared" si="62"/>
        <v>70</v>
      </c>
      <c r="L245" s="48">
        <f t="shared" si="63"/>
        <v>30</v>
      </c>
      <c r="M245" s="51">
        <f t="shared" si="64"/>
        <v>372</v>
      </c>
      <c r="N245" s="52">
        <f t="shared" si="65"/>
        <v>0.96</v>
      </c>
      <c r="O245" s="53">
        <f t="shared" si="66"/>
        <v>0.75</v>
      </c>
      <c r="P245" s="54">
        <f t="shared" si="67"/>
        <v>0.43</v>
      </c>
      <c r="Q245" s="54">
        <f t="shared" si="68"/>
        <v>0.19</v>
      </c>
      <c r="R245" s="54">
        <f t="shared" si="69"/>
        <v>2.35</v>
      </c>
      <c r="S245" s="55">
        <f t="shared" si="70"/>
        <v>0.23599999999999999</v>
      </c>
      <c r="T245" s="56">
        <f t="shared" si="71"/>
        <v>0.23699999999999999</v>
      </c>
      <c r="U245" s="57">
        <f t="shared" si="72"/>
        <v>0.23699999999999999</v>
      </c>
      <c r="V245" s="58">
        <f t="shared" si="73"/>
        <v>0.23499999999999999</v>
      </c>
      <c r="W245" s="59">
        <f t="shared" si="74"/>
        <v>0.23300000000000001</v>
      </c>
      <c r="X245" s="60">
        <f t="shared" si="75"/>
        <v>62</v>
      </c>
      <c r="Y245" s="61">
        <f t="shared" si="76"/>
        <v>62</v>
      </c>
      <c r="Z245" s="62">
        <f t="shared" si="77"/>
        <v>62</v>
      </c>
      <c r="AA245" s="63">
        <f t="shared" si="78"/>
        <v>62</v>
      </c>
      <c r="AB245" s="63">
        <f t="shared" si="79"/>
        <v>62</v>
      </c>
      <c r="AC245" s="60">
        <v>34</v>
      </c>
      <c r="AD245" s="63">
        <v>36</v>
      </c>
      <c r="AE245" s="64">
        <v>0</v>
      </c>
      <c r="AF245" s="65">
        <v>0</v>
      </c>
    </row>
    <row r="246" spans="1:32">
      <c r="A246" s="43">
        <v>4</v>
      </c>
      <c r="B246" s="66" t="s">
        <v>202</v>
      </c>
      <c r="C246" s="67" t="s">
        <v>184</v>
      </c>
      <c r="D246" s="46">
        <v>198397</v>
      </c>
      <c r="E246" s="47">
        <v>198900</v>
      </c>
      <c r="F246" s="48">
        <v>199600</v>
      </c>
      <c r="G246" s="49">
        <v>200400</v>
      </c>
      <c r="H246" s="50">
        <v>200900</v>
      </c>
      <c r="I246" s="46">
        <f t="shared" si="60"/>
        <v>503</v>
      </c>
      <c r="J246" s="47">
        <f t="shared" si="61"/>
        <v>700</v>
      </c>
      <c r="K246" s="48">
        <f t="shared" si="62"/>
        <v>800</v>
      </c>
      <c r="L246" s="48">
        <f t="shared" si="63"/>
        <v>500</v>
      </c>
      <c r="M246" s="51">
        <f t="shared" si="64"/>
        <v>2503</v>
      </c>
      <c r="N246" s="52">
        <f t="shared" si="65"/>
        <v>0.25</v>
      </c>
      <c r="O246" s="53">
        <f t="shared" si="66"/>
        <v>0.35</v>
      </c>
      <c r="P246" s="54">
        <f t="shared" si="67"/>
        <v>0.4</v>
      </c>
      <c r="Q246" s="54">
        <f t="shared" si="68"/>
        <v>0.25</v>
      </c>
      <c r="R246" s="54">
        <f t="shared" si="69"/>
        <v>1.26</v>
      </c>
      <c r="S246" s="55">
        <f t="shared" si="70"/>
        <v>2.95</v>
      </c>
      <c r="T246" s="56">
        <f t="shared" si="71"/>
        <v>2.9390000000000001</v>
      </c>
      <c r="U246" s="57">
        <f t="shared" si="72"/>
        <v>2.9279999999999999</v>
      </c>
      <c r="V246" s="58">
        <f t="shared" si="73"/>
        <v>2.9119999999999999</v>
      </c>
      <c r="W246" s="59">
        <f t="shared" si="74"/>
        <v>2.883</v>
      </c>
      <c r="X246" s="60">
        <f t="shared" si="75"/>
        <v>3</v>
      </c>
      <c r="Y246" s="61">
        <f t="shared" si="76"/>
        <v>3</v>
      </c>
      <c r="Z246" s="62">
        <f t="shared" si="77"/>
        <v>3</v>
      </c>
      <c r="AA246" s="63">
        <f t="shared" si="78"/>
        <v>3</v>
      </c>
      <c r="AB246" s="63">
        <f t="shared" si="79"/>
        <v>3</v>
      </c>
      <c r="AC246" s="60">
        <v>0</v>
      </c>
      <c r="AD246" s="63">
        <v>0</v>
      </c>
      <c r="AE246" s="64">
        <v>0</v>
      </c>
      <c r="AF246" s="65">
        <v>0</v>
      </c>
    </row>
    <row r="247" spans="1:32">
      <c r="A247" s="43">
        <v>4</v>
      </c>
      <c r="B247" s="66" t="s">
        <v>294</v>
      </c>
      <c r="C247" s="67" t="s">
        <v>280</v>
      </c>
      <c r="D247" s="46">
        <v>778</v>
      </c>
      <c r="E247" s="47">
        <v>775</v>
      </c>
      <c r="F247" s="48">
        <v>785</v>
      </c>
      <c r="G247" s="49">
        <v>770</v>
      </c>
      <c r="H247" s="50">
        <v>775</v>
      </c>
      <c r="I247" s="46">
        <f t="shared" si="60"/>
        <v>-3</v>
      </c>
      <c r="J247" s="47">
        <f t="shared" si="61"/>
        <v>10</v>
      </c>
      <c r="K247" s="48">
        <f t="shared" si="62"/>
        <v>-15</v>
      </c>
      <c r="L247" s="48">
        <f t="shared" si="63"/>
        <v>5</v>
      </c>
      <c r="M247" s="51">
        <f t="shared" si="64"/>
        <v>-3</v>
      </c>
      <c r="N247" s="52">
        <f t="shared" si="65"/>
        <v>-0.39</v>
      </c>
      <c r="O247" s="53">
        <f t="shared" si="66"/>
        <v>1.29</v>
      </c>
      <c r="P247" s="54">
        <f t="shared" si="67"/>
        <v>-1.91</v>
      </c>
      <c r="Q247" s="54">
        <f t="shared" si="68"/>
        <v>0.65</v>
      </c>
      <c r="R247" s="54">
        <f t="shared" si="69"/>
        <v>-0.39</v>
      </c>
      <c r="S247" s="55">
        <f t="shared" si="70"/>
        <v>1.2E-2</v>
      </c>
      <c r="T247" s="56">
        <f t="shared" si="71"/>
        <v>1.0999999999999999E-2</v>
      </c>
      <c r="U247" s="57">
        <f t="shared" si="72"/>
        <v>1.2E-2</v>
      </c>
      <c r="V247" s="58">
        <f t="shared" si="73"/>
        <v>1.0999999999999999E-2</v>
      </c>
      <c r="W247" s="59">
        <f t="shared" si="74"/>
        <v>1.0999999999999999E-2</v>
      </c>
      <c r="X247" s="60">
        <f t="shared" si="75"/>
        <v>212</v>
      </c>
      <c r="Y247" s="61">
        <f t="shared" si="76"/>
        <v>212</v>
      </c>
      <c r="Z247" s="62">
        <f t="shared" si="77"/>
        <v>212</v>
      </c>
      <c r="AA247" s="63">
        <f t="shared" si="78"/>
        <v>213</v>
      </c>
      <c r="AB247" s="63">
        <f t="shared" si="79"/>
        <v>213</v>
      </c>
      <c r="AC247" s="60">
        <v>0</v>
      </c>
      <c r="AD247" s="63">
        <v>0</v>
      </c>
      <c r="AE247" s="64">
        <v>0</v>
      </c>
      <c r="AF247" s="65">
        <v>0</v>
      </c>
    </row>
    <row r="248" spans="1:32">
      <c r="A248" s="43">
        <v>4</v>
      </c>
      <c r="B248" s="66" t="s">
        <v>263</v>
      </c>
      <c r="C248" s="67" t="s">
        <v>258</v>
      </c>
      <c r="D248" s="46">
        <v>1695</v>
      </c>
      <c r="E248" s="47">
        <v>1700</v>
      </c>
      <c r="F248" s="48">
        <v>1705</v>
      </c>
      <c r="G248" s="49">
        <v>1705</v>
      </c>
      <c r="H248" s="50">
        <v>1725</v>
      </c>
      <c r="I248" s="46">
        <f t="shared" si="60"/>
        <v>5</v>
      </c>
      <c r="J248" s="47">
        <f t="shared" si="61"/>
        <v>5</v>
      </c>
      <c r="K248" s="48">
        <f t="shared" si="62"/>
        <v>0</v>
      </c>
      <c r="L248" s="48">
        <f t="shared" si="63"/>
        <v>20</v>
      </c>
      <c r="M248" s="51">
        <f t="shared" si="64"/>
        <v>30</v>
      </c>
      <c r="N248" s="52">
        <f t="shared" si="65"/>
        <v>0.28999999999999998</v>
      </c>
      <c r="O248" s="53">
        <f t="shared" si="66"/>
        <v>0.28999999999999998</v>
      </c>
      <c r="P248" s="54">
        <f t="shared" si="67"/>
        <v>0</v>
      </c>
      <c r="Q248" s="54">
        <f t="shared" si="68"/>
        <v>1.17</v>
      </c>
      <c r="R248" s="54">
        <f t="shared" si="69"/>
        <v>1.77</v>
      </c>
      <c r="S248" s="55">
        <f t="shared" si="70"/>
        <v>2.5000000000000001E-2</v>
      </c>
      <c r="T248" s="56">
        <f t="shared" si="71"/>
        <v>2.5000000000000001E-2</v>
      </c>
      <c r="U248" s="57">
        <f t="shared" si="72"/>
        <v>2.5000000000000001E-2</v>
      </c>
      <c r="V248" s="58">
        <f t="shared" si="73"/>
        <v>2.5000000000000001E-2</v>
      </c>
      <c r="W248" s="59">
        <f t="shared" si="74"/>
        <v>2.5000000000000001E-2</v>
      </c>
      <c r="X248" s="60">
        <f t="shared" si="75"/>
        <v>170</v>
      </c>
      <c r="Y248" s="61">
        <f t="shared" si="76"/>
        <v>171</v>
      </c>
      <c r="Z248" s="62">
        <f t="shared" si="77"/>
        <v>171</v>
      </c>
      <c r="AA248" s="63">
        <f t="shared" si="78"/>
        <v>170</v>
      </c>
      <c r="AB248" s="63">
        <f t="shared" si="79"/>
        <v>169</v>
      </c>
      <c r="AC248" s="60">
        <v>0</v>
      </c>
      <c r="AD248" s="63">
        <v>0</v>
      </c>
      <c r="AE248" s="64">
        <v>0</v>
      </c>
      <c r="AF248" s="65">
        <v>0</v>
      </c>
    </row>
    <row r="249" spans="1:32">
      <c r="A249" s="43">
        <v>4</v>
      </c>
      <c r="B249" s="66" t="s">
        <v>305</v>
      </c>
      <c r="C249" s="67" t="s">
        <v>296</v>
      </c>
      <c r="D249" s="46">
        <v>1191</v>
      </c>
      <c r="E249" s="47">
        <v>1195</v>
      </c>
      <c r="F249" s="48">
        <v>1195</v>
      </c>
      <c r="G249" s="49">
        <v>1235</v>
      </c>
      <c r="H249" s="50">
        <v>1255</v>
      </c>
      <c r="I249" s="46">
        <f t="shared" si="60"/>
        <v>4</v>
      </c>
      <c r="J249" s="47">
        <f t="shared" si="61"/>
        <v>0</v>
      </c>
      <c r="K249" s="48">
        <f t="shared" si="62"/>
        <v>40</v>
      </c>
      <c r="L249" s="48">
        <f t="shared" si="63"/>
        <v>20</v>
      </c>
      <c r="M249" s="51">
        <f t="shared" si="64"/>
        <v>64</v>
      </c>
      <c r="N249" s="52">
        <f t="shared" si="65"/>
        <v>0.34</v>
      </c>
      <c r="O249" s="53">
        <f t="shared" si="66"/>
        <v>0</v>
      </c>
      <c r="P249" s="54">
        <f t="shared" si="67"/>
        <v>3.35</v>
      </c>
      <c r="Q249" s="54">
        <f t="shared" si="68"/>
        <v>1.62</v>
      </c>
      <c r="R249" s="54">
        <f t="shared" si="69"/>
        <v>5.37</v>
      </c>
      <c r="S249" s="55">
        <f t="shared" si="70"/>
        <v>1.7999999999999999E-2</v>
      </c>
      <c r="T249" s="56">
        <f t="shared" si="71"/>
        <v>1.7999999999999999E-2</v>
      </c>
      <c r="U249" s="57">
        <f t="shared" si="72"/>
        <v>1.7999999999999999E-2</v>
      </c>
      <c r="V249" s="58">
        <f t="shared" si="73"/>
        <v>1.7999999999999999E-2</v>
      </c>
      <c r="W249" s="59">
        <f t="shared" si="74"/>
        <v>1.7999999999999999E-2</v>
      </c>
      <c r="X249" s="60">
        <f t="shared" si="75"/>
        <v>190</v>
      </c>
      <c r="Y249" s="61">
        <f t="shared" si="76"/>
        <v>190</v>
      </c>
      <c r="Z249" s="62">
        <f t="shared" si="77"/>
        <v>190</v>
      </c>
      <c r="AA249" s="63">
        <f t="shared" si="78"/>
        <v>189</v>
      </c>
      <c r="AB249" s="63">
        <f t="shared" si="79"/>
        <v>189</v>
      </c>
      <c r="AC249" s="60">
        <v>0</v>
      </c>
      <c r="AD249" s="63">
        <v>0</v>
      </c>
      <c r="AE249" s="64">
        <v>0</v>
      </c>
      <c r="AF249" s="65">
        <v>1</v>
      </c>
    </row>
    <row r="250" spans="1:32">
      <c r="A250" s="43">
        <v>4</v>
      </c>
      <c r="B250" s="66" t="s">
        <v>148</v>
      </c>
      <c r="C250" s="67" t="s">
        <v>141</v>
      </c>
      <c r="D250" s="46">
        <v>725</v>
      </c>
      <c r="E250" s="47">
        <v>725</v>
      </c>
      <c r="F250" s="48">
        <v>725</v>
      </c>
      <c r="G250" s="49">
        <v>720</v>
      </c>
      <c r="H250" s="50">
        <v>725</v>
      </c>
      <c r="I250" s="46">
        <f t="shared" si="60"/>
        <v>0</v>
      </c>
      <c r="J250" s="47">
        <f t="shared" si="61"/>
        <v>0</v>
      </c>
      <c r="K250" s="48">
        <f t="shared" si="62"/>
        <v>-5</v>
      </c>
      <c r="L250" s="48">
        <f t="shared" si="63"/>
        <v>5</v>
      </c>
      <c r="M250" s="51">
        <f t="shared" si="64"/>
        <v>0</v>
      </c>
      <c r="N250" s="52">
        <f t="shared" si="65"/>
        <v>0</v>
      </c>
      <c r="O250" s="53">
        <f t="shared" si="66"/>
        <v>0</v>
      </c>
      <c r="P250" s="54">
        <f t="shared" si="67"/>
        <v>-0.69</v>
      </c>
      <c r="Q250" s="54">
        <f t="shared" si="68"/>
        <v>0.69</v>
      </c>
      <c r="R250" s="54">
        <f t="shared" si="69"/>
        <v>0</v>
      </c>
      <c r="S250" s="55">
        <f t="shared" si="70"/>
        <v>1.0999999999999999E-2</v>
      </c>
      <c r="T250" s="56">
        <f t="shared" si="71"/>
        <v>1.0999999999999999E-2</v>
      </c>
      <c r="U250" s="57">
        <f t="shared" si="72"/>
        <v>1.0999999999999999E-2</v>
      </c>
      <c r="V250" s="58">
        <f t="shared" si="73"/>
        <v>0.01</v>
      </c>
      <c r="W250" s="59">
        <f t="shared" si="74"/>
        <v>0.01</v>
      </c>
      <c r="X250" s="60">
        <f t="shared" si="75"/>
        <v>215</v>
      </c>
      <c r="Y250" s="61">
        <f t="shared" si="76"/>
        <v>215</v>
      </c>
      <c r="Z250" s="62">
        <f t="shared" si="77"/>
        <v>216</v>
      </c>
      <c r="AA250" s="63">
        <f t="shared" si="78"/>
        <v>216</v>
      </c>
      <c r="AB250" s="63">
        <f t="shared" si="79"/>
        <v>216</v>
      </c>
      <c r="AC250" s="60">
        <v>0</v>
      </c>
      <c r="AD250" s="63">
        <v>0</v>
      </c>
      <c r="AE250" s="64">
        <v>0</v>
      </c>
      <c r="AF250" s="65">
        <v>2</v>
      </c>
    </row>
    <row r="251" spans="1:32">
      <c r="A251" s="43">
        <v>4</v>
      </c>
      <c r="B251" s="66" t="s">
        <v>171</v>
      </c>
      <c r="C251" s="67" t="s">
        <v>162</v>
      </c>
      <c r="D251" s="46">
        <v>1032</v>
      </c>
      <c r="E251" s="47">
        <v>1025</v>
      </c>
      <c r="F251" s="48">
        <v>1020</v>
      </c>
      <c r="G251" s="49">
        <v>1020</v>
      </c>
      <c r="H251" s="50">
        <v>1110</v>
      </c>
      <c r="I251" s="46">
        <f t="shared" si="60"/>
        <v>-7</v>
      </c>
      <c r="J251" s="47">
        <f t="shared" si="61"/>
        <v>-5</v>
      </c>
      <c r="K251" s="48">
        <f t="shared" si="62"/>
        <v>0</v>
      </c>
      <c r="L251" s="48">
        <f t="shared" si="63"/>
        <v>90</v>
      </c>
      <c r="M251" s="51">
        <f t="shared" si="64"/>
        <v>78</v>
      </c>
      <c r="N251" s="52">
        <f t="shared" si="65"/>
        <v>-0.68</v>
      </c>
      <c r="O251" s="53">
        <f t="shared" si="66"/>
        <v>-0.49</v>
      </c>
      <c r="P251" s="54">
        <f t="shared" si="67"/>
        <v>0</v>
      </c>
      <c r="Q251" s="54">
        <f t="shared" si="68"/>
        <v>8.82</v>
      </c>
      <c r="R251" s="54">
        <f t="shared" si="69"/>
        <v>7.56</v>
      </c>
      <c r="S251" s="55">
        <f t="shared" si="70"/>
        <v>1.4999999999999999E-2</v>
      </c>
      <c r="T251" s="56">
        <f t="shared" si="71"/>
        <v>1.4999999999999999E-2</v>
      </c>
      <c r="U251" s="57">
        <f t="shared" si="72"/>
        <v>1.4999999999999999E-2</v>
      </c>
      <c r="V251" s="58">
        <f t="shared" si="73"/>
        <v>1.4999999999999999E-2</v>
      </c>
      <c r="W251" s="59">
        <f t="shared" si="74"/>
        <v>1.6E-2</v>
      </c>
      <c r="X251" s="60">
        <f t="shared" si="75"/>
        <v>197</v>
      </c>
      <c r="Y251" s="61">
        <f t="shared" si="76"/>
        <v>198</v>
      </c>
      <c r="Z251" s="62">
        <f t="shared" si="77"/>
        <v>199</v>
      </c>
      <c r="AA251" s="63">
        <f t="shared" si="78"/>
        <v>198</v>
      </c>
      <c r="AB251" s="63">
        <f t="shared" si="79"/>
        <v>194</v>
      </c>
      <c r="AC251" s="60">
        <v>0</v>
      </c>
      <c r="AD251" s="63">
        <v>0</v>
      </c>
      <c r="AE251" s="64">
        <v>0</v>
      </c>
      <c r="AF251" s="65">
        <v>110</v>
      </c>
    </row>
    <row r="252" spans="1:32">
      <c r="A252" s="43">
        <v>4</v>
      </c>
      <c r="B252" s="66" t="s">
        <v>306</v>
      </c>
      <c r="C252" s="67" t="s">
        <v>296</v>
      </c>
      <c r="D252" s="46">
        <v>8949</v>
      </c>
      <c r="E252" s="47">
        <v>8950</v>
      </c>
      <c r="F252" s="48">
        <v>8950</v>
      </c>
      <c r="G252" s="49">
        <v>8950</v>
      </c>
      <c r="H252" s="50">
        <v>8955</v>
      </c>
      <c r="I252" s="46">
        <f t="shared" si="60"/>
        <v>1</v>
      </c>
      <c r="J252" s="47">
        <f t="shared" si="61"/>
        <v>0</v>
      </c>
      <c r="K252" s="48">
        <f t="shared" si="62"/>
        <v>0</v>
      </c>
      <c r="L252" s="48">
        <f t="shared" si="63"/>
        <v>5</v>
      </c>
      <c r="M252" s="51">
        <f t="shared" si="64"/>
        <v>6</v>
      </c>
      <c r="N252" s="52">
        <f t="shared" si="65"/>
        <v>0.01</v>
      </c>
      <c r="O252" s="53">
        <f t="shared" si="66"/>
        <v>0</v>
      </c>
      <c r="P252" s="54">
        <f t="shared" si="67"/>
        <v>0</v>
      </c>
      <c r="Q252" s="54">
        <f t="shared" si="68"/>
        <v>0.06</v>
      </c>
      <c r="R252" s="54">
        <f t="shared" si="69"/>
        <v>7.0000000000000007E-2</v>
      </c>
      <c r="S252" s="55">
        <f t="shared" si="70"/>
        <v>0.13300000000000001</v>
      </c>
      <c r="T252" s="56">
        <f t="shared" si="71"/>
        <v>0.13200000000000001</v>
      </c>
      <c r="U252" s="57">
        <f t="shared" si="72"/>
        <v>0.13100000000000001</v>
      </c>
      <c r="V252" s="58">
        <f t="shared" si="73"/>
        <v>0.13</v>
      </c>
      <c r="W252" s="59">
        <f t="shared" si="74"/>
        <v>0.129</v>
      </c>
      <c r="X252" s="60">
        <f t="shared" si="75"/>
        <v>86</v>
      </c>
      <c r="Y252" s="61">
        <f t="shared" si="76"/>
        <v>86</v>
      </c>
      <c r="Z252" s="62">
        <f t="shared" si="77"/>
        <v>86</v>
      </c>
      <c r="AA252" s="63">
        <f t="shared" si="78"/>
        <v>86</v>
      </c>
      <c r="AB252" s="63">
        <f t="shared" si="79"/>
        <v>88</v>
      </c>
      <c r="AC252" s="60">
        <v>0</v>
      </c>
      <c r="AD252" s="63">
        <v>0</v>
      </c>
      <c r="AE252" s="64">
        <v>0</v>
      </c>
      <c r="AF252" s="65">
        <v>0</v>
      </c>
    </row>
    <row r="253" spans="1:32">
      <c r="A253" s="43">
        <v>4</v>
      </c>
      <c r="B253" s="66" t="s">
        <v>124</v>
      </c>
      <c r="C253" s="67" t="s">
        <v>87</v>
      </c>
      <c r="D253" s="46">
        <v>19107</v>
      </c>
      <c r="E253" s="47">
        <v>19050</v>
      </c>
      <c r="F253" s="48">
        <v>19080</v>
      </c>
      <c r="G253" s="49">
        <v>19160</v>
      </c>
      <c r="H253" s="50">
        <v>19210</v>
      </c>
      <c r="I253" s="46">
        <f t="shared" si="60"/>
        <v>-57</v>
      </c>
      <c r="J253" s="47">
        <f t="shared" si="61"/>
        <v>30</v>
      </c>
      <c r="K253" s="48">
        <f t="shared" si="62"/>
        <v>80</v>
      </c>
      <c r="L253" s="48">
        <f t="shared" si="63"/>
        <v>50</v>
      </c>
      <c r="M253" s="51">
        <f t="shared" si="64"/>
        <v>103</v>
      </c>
      <c r="N253" s="52">
        <f t="shared" si="65"/>
        <v>-0.3</v>
      </c>
      <c r="O253" s="53">
        <f t="shared" si="66"/>
        <v>0.16</v>
      </c>
      <c r="P253" s="54">
        <f t="shared" si="67"/>
        <v>0.42</v>
      </c>
      <c r="Q253" s="54">
        <f t="shared" si="68"/>
        <v>0.26</v>
      </c>
      <c r="R253" s="54">
        <f t="shared" si="69"/>
        <v>0.54</v>
      </c>
      <c r="S253" s="55">
        <f t="shared" si="70"/>
        <v>0.28399999999999997</v>
      </c>
      <c r="T253" s="56">
        <f t="shared" si="71"/>
        <v>0.28100000000000003</v>
      </c>
      <c r="U253" s="57">
        <f t="shared" si="72"/>
        <v>0.28000000000000003</v>
      </c>
      <c r="V253" s="58">
        <f t="shared" si="73"/>
        <v>0.27800000000000002</v>
      </c>
      <c r="W253" s="59">
        <f t="shared" si="74"/>
        <v>0.27600000000000002</v>
      </c>
      <c r="X253" s="60">
        <f t="shared" si="75"/>
        <v>50</v>
      </c>
      <c r="Y253" s="61">
        <f t="shared" si="76"/>
        <v>51</v>
      </c>
      <c r="Z253" s="62">
        <f t="shared" si="77"/>
        <v>51</v>
      </c>
      <c r="AA253" s="63">
        <f t="shared" si="78"/>
        <v>50</v>
      </c>
      <c r="AB253" s="63">
        <f t="shared" si="79"/>
        <v>50</v>
      </c>
      <c r="AC253" s="60">
        <v>0</v>
      </c>
      <c r="AD253" s="63">
        <v>0</v>
      </c>
      <c r="AE253" s="64">
        <v>0</v>
      </c>
      <c r="AF253" s="65">
        <v>0</v>
      </c>
    </row>
    <row r="254" spans="1:32">
      <c r="A254" s="43">
        <v>4</v>
      </c>
      <c r="B254" s="66" t="s">
        <v>264</v>
      </c>
      <c r="C254" s="67" t="s">
        <v>258</v>
      </c>
      <c r="D254" s="46">
        <v>17371</v>
      </c>
      <c r="E254" s="47">
        <v>17570</v>
      </c>
      <c r="F254" s="48">
        <v>17900</v>
      </c>
      <c r="G254" s="49">
        <v>18300</v>
      </c>
      <c r="H254" s="50">
        <v>18800</v>
      </c>
      <c r="I254" s="46">
        <f t="shared" si="60"/>
        <v>199</v>
      </c>
      <c r="J254" s="47">
        <f t="shared" si="61"/>
        <v>330</v>
      </c>
      <c r="K254" s="48">
        <f t="shared" si="62"/>
        <v>400</v>
      </c>
      <c r="L254" s="48">
        <f t="shared" si="63"/>
        <v>500</v>
      </c>
      <c r="M254" s="51">
        <f t="shared" si="64"/>
        <v>1429</v>
      </c>
      <c r="N254" s="52">
        <f t="shared" si="65"/>
        <v>1.1499999999999999</v>
      </c>
      <c r="O254" s="53">
        <f t="shared" si="66"/>
        <v>1.88</v>
      </c>
      <c r="P254" s="54">
        <f t="shared" si="67"/>
        <v>2.23</v>
      </c>
      <c r="Q254" s="54">
        <f t="shared" si="68"/>
        <v>2.73</v>
      </c>
      <c r="R254" s="54">
        <f t="shared" si="69"/>
        <v>8.23</v>
      </c>
      <c r="S254" s="55">
        <f t="shared" si="70"/>
        <v>0.25800000000000001</v>
      </c>
      <c r="T254" s="56">
        <f t="shared" si="71"/>
        <v>0.26</v>
      </c>
      <c r="U254" s="57">
        <f t="shared" si="72"/>
        <v>0.26300000000000001</v>
      </c>
      <c r="V254" s="58">
        <f t="shared" si="73"/>
        <v>0.26600000000000001</v>
      </c>
      <c r="W254" s="59">
        <f t="shared" si="74"/>
        <v>0.27</v>
      </c>
      <c r="X254" s="60">
        <f t="shared" si="75"/>
        <v>58</v>
      </c>
      <c r="Y254" s="61">
        <f t="shared" si="76"/>
        <v>57</v>
      </c>
      <c r="Z254" s="62">
        <f t="shared" si="77"/>
        <v>56</v>
      </c>
      <c r="AA254" s="63">
        <f t="shared" si="78"/>
        <v>54</v>
      </c>
      <c r="AB254" s="63">
        <f t="shared" si="79"/>
        <v>52</v>
      </c>
      <c r="AC254" s="60">
        <v>0</v>
      </c>
      <c r="AD254" s="63">
        <v>0</v>
      </c>
      <c r="AE254" s="64">
        <v>0</v>
      </c>
      <c r="AF254" s="65">
        <v>0</v>
      </c>
    </row>
    <row r="255" spans="1:32">
      <c r="A255" s="43">
        <v>4</v>
      </c>
      <c r="B255" s="66" t="s">
        <v>172</v>
      </c>
      <c r="C255" s="67" t="s">
        <v>162</v>
      </c>
      <c r="D255" s="46">
        <v>919</v>
      </c>
      <c r="E255" s="47">
        <v>925</v>
      </c>
      <c r="F255" s="48">
        <v>930</v>
      </c>
      <c r="G255" s="49">
        <v>940</v>
      </c>
      <c r="H255" s="50">
        <v>945</v>
      </c>
      <c r="I255" s="46">
        <f t="shared" si="60"/>
        <v>6</v>
      </c>
      <c r="J255" s="47">
        <f t="shared" si="61"/>
        <v>5</v>
      </c>
      <c r="K255" s="48">
        <f t="shared" si="62"/>
        <v>10</v>
      </c>
      <c r="L255" s="48">
        <f t="shared" si="63"/>
        <v>5</v>
      </c>
      <c r="M255" s="51">
        <f t="shared" si="64"/>
        <v>26</v>
      </c>
      <c r="N255" s="52">
        <f t="shared" si="65"/>
        <v>0.65</v>
      </c>
      <c r="O255" s="53">
        <f t="shared" si="66"/>
        <v>0.54</v>
      </c>
      <c r="P255" s="54">
        <f t="shared" si="67"/>
        <v>1.08</v>
      </c>
      <c r="Q255" s="54">
        <f t="shared" si="68"/>
        <v>0.53</v>
      </c>
      <c r="R255" s="54">
        <f t="shared" si="69"/>
        <v>2.83</v>
      </c>
      <c r="S255" s="55">
        <f t="shared" si="70"/>
        <v>1.4E-2</v>
      </c>
      <c r="T255" s="56">
        <f t="shared" si="71"/>
        <v>1.4E-2</v>
      </c>
      <c r="U255" s="57">
        <f t="shared" si="72"/>
        <v>1.4E-2</v>
      </c>
      <c r="V255" s="58">
        <f t="shared" si="73"/>
        <v>1.4E-2</v>
      </c>
      <c r="W255" s="59">
        <f t="shared" si="74"/>
        <v>1.4E-2</v>
      </c>
      <c r="X255" s="60">
        <f t="shared" si="75"/>
        <v>204</v>
      </c>
      <c r="Y255" s="61">
        <f t="shared" si="76"/>
        <v>204</v>
      </c>
      <c r="Z255" s="62">
        <f t="shared" si="77"/>
        <v>204</v>
      </c>
      <c r="AA255" s="63">
        <f t="shared" si="78"/>
        <v>203</v>
      </c>
      <c r="AB255" s="63">
        <f t="shared" si="79"/>
        <v>203</v>
      </c>
      <c r="AC255" s="60">
        <v>0</v>
      </c>
      <c r="AD255" s="63">
        <v>0</v>
      </c>
      <c r="AE255" s="64">
        <v>0</v>
      </c>
      <c r="AF255" s="65">
        <v>0</v>
      </c>
    </row>
    <row r="256" spans="1:32">
      <c r="A256" s="43">
        <v>4</v>
      </c>
      <c r="B256" s="66" t="s">
        <v>307</v>
      </c>
      <c r="C256" s="67" t="s">
        <v>296</v>
      </c>
      <c r="D256" s="46">
        <v>6047</v>
      </c>
      <c r="E256" s="47">
        <v>6055</v>
      </c>
      <c r="F256" s="48">
        <v>6105</v>
      </c>
      <c r="G256" s="49">
        <v>6110</v>
      </c>
      <c r="H256" s="50">
        <v>6140</v>
      </c>
      <c r="I256" s="46">
        <f t="shared" si="60"/>
        <v>8</v>
      </c>
      <c r="J256" s="47">
        <f t="shared" si="61"/>
        <v>50</v>
      </c>
      <c r="K256" s="48">
        <f t="shared" si="62"/>
        <v>5</v>
      </c>
      <c r="L256" s="48">
        <f t="shared" si="63"/>
        <v>30</v>
      </c>
      <c r="M256" s="51">
        <f t="shared" si="64"/>
        <v>93</v>
      </c>
      <c r="N256" s="52">
        <f t="shared" si="65"/>
        <v>0.13</v>
      </c>
      <c r="O256" s="53">
        <f t="shared" si="66"/>
        <v>0.83</v>
      </c>
      <c r="P256" s="54">
        <f t="shared" si="67"/>
        <v>0.08</v>
      </c>
      <c r="Q256" s="54">
        <f t="shared" si="68"/>
        <v>0.49</v>
      </c>
      <c r="R256" s="54">
        <f t="shared" si="69"/>
        <v>1.54</v>
      </c>
      <c r="S256" s="55">
        <f t="shared" si="70"/>
        <v>0.09</v>
      </c>
      <c r="T256" s="56">
        <f t="shared" si="71"/>
        <v>8.8999999999999996E-2</v>
      </c>
      <c r="U256" s="57">
        <f t="shared" si="72"/>
        <v>0.09</v>
      </c>
      <c r="V256" s="58">
        <f t="shared" si="73"/>
        <v>8.8999999999999996E-2</v>
      </c>
      <c r="W256" s="59">
        <f t="shared" si="74"/>
        <v>8.7999999999999995E-2</v>
      </c>
      <c r="X256" s="60">
        <f t="shared" si="75"/>
        <v>110</v>
      </c>
      <c r="Y256" s="61">
        <f t="shared" si="76"/>
        <v>110</v>
      </c>
      <c r="Z256" s="62">
        <f t="shared" si="77"/>
        <v>110</v>
      </c>
      <c r="AA256" s="63">
        <f t="shared" si="78"/>
        <v>110</v>
      </c>
      <c r="AB256" s="63">
        <f t="shared" si="79"/>
        <v>111</v>
      </c>
      <c r="AC256" s="60">
        <v>0</v>
      </c>
      <c r="AD256" s="63">
        <v>0</v>
      </c>
      <c r="AE256" s="64">
        <v>0</v>
      </c>
      <c r="AF256" s="65">
        <v>0</v>
      </c>
    </row>
    <row r="257" spans="1:32">
      <c r="A257" s="43">
        <v>4</v>
      </c>
      <c r="B257" s="66" t="s">
        <v>295</v>
      </c>
      <c r="C257" s="67" t="s">
        <v>280</v>
      </c>
      <c r="D257" s="46">
        <v>294</v>
      </c>
      <c r="E257" s="47">
        <v>300</v>
      </c>
      <c r="F257" s="48">
        <v>305</v>
      </c>
      <c r="G257" s="49">
        <v>320</v>
      </c>
      <c r="H257" s="50">
        <v>335</v>
      </c>
      <c r="I257" s="46">
        <f t="shared" si="60"/>
        <v>6</v>
      </c>
      <c r="J257" s="47">
        <f t="shared" si="61"/>
        <v>5</v>
      </c>
      <c r="K257" s="48">
        <f t="shared" si="62"/>
        <v>15</v>
      </c>
      <c r="L257" s="48">
        <f t="shared" si="63"/>
        <v>15</v>
      </c>
      <c r="M257" s="51">
        <f t="shared" si="64"/>
        <v>41</v>
      </c>
      <c r="N257" s="52">
        <f t="shared" si="65"/>
        <v>2.04</v>
      </c>
      <c r="O257" s="53">
        <f t="shared" si="66"/>
        <v>1.67</v>
      </c>
      <c r="P257" s="54">
        <f t="shared" si="67"/>
        <v>4.92</v>
      </c>
      <c r="Q257" s="54">
        <f t="shared" si="68"/>
        <v>4.6900000000000004</v>
      </c>
      <c r="R257" s="54">
        <f t="shared" si="69"/>
        <v>13.95</v>
      </c>
      <c r="S257" s="55">
        <f t="shared" si="70"/>
        <v>4.0000000000000001E-3</v>
      </c>
      <c r="T257" s="56">
        <f t="shared" si="71"/>
        <v>4.0000000000000001E-3</v>
      </c>
      <c r="U257" s="57">
        <f t="shared" si="72"/>
        <v>4.0000000000000001E-3</v>
      </c>
      <c r="V257" s="58">
        <f t="shared" si="73"/>
        <v>5.0000000000000001E-3</v>
      </c>
      <c r="W257" s="59">
        <f t="shared" si="74"/>
        <v>5.0000000000000001E-3</v>
      </c>
      <c r="X257" s="60">
        <f t="shared" si="75"/>
        <v>254</v>
      </c>
      <c r="Y257" s="61">
        <f t="shared" si="76"/>
        <v>251</v>
      </c>
      <c r="Z257" s="62">
        <f t="shared" si="77"/>
        <v>251</v>
      </c>
      <c r="AA257" s="63">
        <f t="shared" si="78"/>
        <v>250</v>
      </c>
      <c r="AB257" s="63">
        <f t="shared" si="79"/>
        <v>248</v>
      </c>
      <c r="AC257" s="60">
        <v>0</v>
      </c>
      <c r="AD257" s="63">
        <v>0</v>
      </c>
      <c r="AE257" s="64">
        <v>0</v>
      </c>
      <c r="AF257" s="65">
        <v>0</v>
      </c>
    </row>
    <row r="258" spans="1:32">
      <c r="A258" s="43">
        <v>4</v>
      </c>
      <c r="B258" s="66" t="s">
        <v>203</v>
      </c>
      <c r="C258" s="67" t="s">
        <v>184</v>
      </c>
      <c r="D258" s="46">
        <v>31144</v>
      </c>
      <c r="E258" s="47">
        <v>31170</v>
      </c>
      <c r="F258" s="48">
        <v>31270</v>
      </c>
      <c r="G258" s="49">
        <v>31340</v>
      </c>
      <c r="H258" s="50">
        <v>31420</v>
      </c>
      <c r="I258" s="46">
        <f t="shared" si="60"/>
        <v>26</v>
      </c>
      <c r="J258" s="47">
        <f t="shared" si="61"/>
        <v>100</v>
      </c>
      <c r="K258" s="48">
        <f t="shared" si="62"/>
        <v>70</v>
      </c>
      <c r="L258" s="48">
        <f t="shared" si="63"/>
        <v>80</v>
      </c>
      <c r="M258" s="51">
        <f t="shared" si="64"/>
        <v>276</v>
      </c>
      <c r="N258" s="52">
        <f t="shared" si="65"/>
        <v>0.08</v>
      </c>
      <c r="O258" s="53">
        <f t="shared" si="66"/>
        <v>0.32</v>
      </c>
      <c r="P258" s="54">
        <f t="shared" si="67"/>
        <v>0.22</v>
      </c>
      <c r="Q258" s="54">
        <f t="shared" si="68"/>
        <v>0.26</v>
      </c>
      <c r="R258" s="54">
        <f t="shared" si="69"/>
        <v>0.89</v>
      </c>
      <c r="S258" s="55">
        <f t="shared" si="70"/>
        <v>0.46300000000000002</v>
      </c>
      <c r="T258" s="56">
        <f t="shared" si="71"/>
        <v>0.46100000000000002</v>
      </c>
      <c r="U258" s="57">
        <f t="shared" si="72"/>
        <v>0.45900000000000002</v>
      </c>
      <c r="V258" s="58">
        <f t="shared" si="73"/>
        <v>0.45500000000000002</v>
      </c>
      <c r="W258" s="59">
        <f t="shared" si="74"/>
        <v>0.45100000000000001</v>
      </c>
      <c r="X258" s="60">
        <f t="shared" si="75"/>
        <v>35</v>
      </c>
      <c r="Y258" s="61">
        <f t="shared" si="76"/>
        <v>35</v>
      </c>
      <c r="Z258" s="62">
        <f t="shared" si="77"/>
        <v>35</v>
      </c>
      <c r="AA258" s="63">
        <f t="shared" si="78"/>
        <v>36</v>
      </c>
      <c r="AB258" s="63">
        <f t="shared" si="79"/>
        <v>36</v>
      </c>
      <c r="AC258" s="60">
        <v>0</v>
      </c>
      <c r="AD258" s="63">
        <v>0</v>
      </c>
      <c r="AE258" s="64">
        <v>0</v>
      </c>
      <c r="AF258" s="65">
        <v>0</v>
      </c>
    </row>
    <row r="259" spans="1:32">
      <c r="A259" s="43">
        <v>4</v>
      </c>
      <c r="B259" s="66" t="s">
        <v>149</v>
      </c>
      <c r="C259" s="67" t="s">
        <v>141</v>
      </c>
      <c r="D259" s="46">
        <v>621</v>
      </c>
      <c r="E259" s="47">
        <v>625</v>
      </c>
      <c r="F259" s="48">
        <v>625</v>
      </c>
      <c r="G259" s="49">
        <v>620</v>
      </c>
      <c r="H259" s="50">
        <v>620</v>
      </c>
      <c r="I259" s="46">
        <f t="shared" si="60"/>
        <v>4</v>
      </c>
      <c r="J259" s="47">
        <f t="shared" si="61"/>
        <v>0</v>
      </c>
      <c r="K259" s="48">
        <f t="shared" si="62"/>
        <v>-5</v>
      </c>
      <c r="L259" s="48">
        <f t="shared" si="63"/>
        <v>0</v>
      </c>
      <c r="M259" s="51">
        <f t="shared" si="64"/>
        <v>-1</v>
      </c>
      <c r="N259" s="52">
        <f t="shared" si="65"/>
        <v>0.64</v>
      </c>
      <c r="O259" s="53">
        <f t="shared" si="66"/>
        <v>0</v>
      </c>
      <c r="P259" s="54">
        <f t="shared" si="67"/>
        <v>-0.8</v>
      </c>
      <c r="Q259" s="54">
        <f t="shared" si="68"/>
        <v>0</v>
      </c>
      <c r="R259" s="54">
        <f t="shared" si="69"/>
        <v>-0.16</v>
      </c>
      <c r="S259" s="55">
        <f t="shared" si="70"/>
        <v>8.9999999999999993E-3</v>
      </c>
      <c r="T259" s="56">
        <f t="shared" si="71"/>
        <v>8.9999999999999993E-3</v>
      </c>
      <c r="U259" s="57">
        <f t="shared" si="72"/>
        <v>8.9999999999999993E-3</v>
      </c>
      <c r="V259" s="58">
        <f t="shared" si="73"/>
        <v>8.9999999999999993E-3</v>
      </c>
      <c r="W259" s="59">
        <f t="shared" si="74"/>
        <v>8.9999999999999993E-3</v>
      </c>
      <c r="X259" s="60">
        <f t="shared" si="75"/>
        <v>222</v>
      </c>
      <c r="Y259" s="61">
        <f t="shared" si="76"/>
        <v>223</v>
      </c>
      <c r="Z259" s="62">
        <f t="shared" si="77"/>
        <v>223</v>
      </c>
      <c r="AA259" s="63">
        <f t="shared" si="78"/>
        <v>223</v>
      </c>
      <c r="AB259" s="63">
        <f t="shared" si="79"/>
        <v>223</v>
      </c>
      <c r="AC259" s="60">
        <v>0</v>
      </c>
      <c r="AD259" s="63">
        <v>0</v>
      </c>
      <c r="AE259" s="64">
        <v>0</v>
      </c>
      <c r="AF259" s="65">
        <v>0</v>
      </c>
    </row>
    <row r="260" spans="1:32">
      <c r="A260" s="43">
        <v>4</v>
      </c>
      <c r="B260" s="66" t="s">
        <v>28</v>
      </c>
      <c r="C260" s="67" t="s">
        <v>23</v>
      </c>
      <c r="D260" s="46">
        <v>161791</v>
      </c>
      <c r="E260" s="47">
        <v>162300</v>
      </c>
      <c r="F260" s="48">
        <v>163200</v>
      </c>
      <c r="G260" s="49">
        <v>164500</v>
      </c>
      <c r="H260" s="50">
        <v>167400</v>
      </c>
      <c r="I260" s="46">
        <f t="shared" si="60"/>
        <v>509</v>
      </c>
      <c r="J260" s="47">
        <f t="shared" si="61"/>
        <v>900</v>
      </c>
      <c r="K260" s="48">
        <f t="shared" si="62"/>
        <v>1300</v>
      </c>
      <c r="L260" s="48">
        <f t="shared" si="63"/>
        <v>2900</v>
      </c>
      <c r="M260" s="51">
        <f t="shared" si="64"/>
        <v>5609</v>
      </c>
      <c r="N260" s="52">
        <f t="shared" si="65"/>
        <v>0.31</v>
      </c>
      <c r="O260" s="53">
        <f t="shared" si="66"/>
        <v>0.55000000000000004</v>
      </c>
      <c r="P260" s="54">
        <f t="shared" si="67"/>
        <v>0.8</v>
      </c>
      <c r="Q260" s="54">
        <f t="shared" si="68"/>
        <v>1.76</v>
      </c>
      <c r="R260" s="54">
        <f t="shared" si="69"/>
        <v>3.47</v>
      </c>
      <c r="S260" s="55">
        <f t="shared" si="70"/>
        <v>2.4060000000000001</v>
      </c>
      <c r="T260" s="56">
        <f t="shared" si="71"/>
        <v>2.3980000000000001</v>
      </c>
      <c r="U260" s="57">
        <f t="shared" si="72"/>
        <v>2.3940000000000001</v>
      </c>
      <c r="V260" s="58">
        <f t="shared" si="73"/>
        <v>2.39</v>
      </c>
      <c r="W260" s="59">
        <f t="shared" si="74"/>
        <v>2.4020000000000001</v>
      </c>
      <c r="X260" s="60">
        <f t="shared" si="75"/>
        <v>4</v>
      </c>
      <c r="Y260" s="61">
        <f t="shared" si="76"/>
        <v>4</v>
      </c>
      <c r="Z260" s="62">
        <f t="shared" si="77"/>
        <v>4</v>
      </c>
      <c r="AA260" s="63">
        <f t="shared" si="78"/>
        <v>4</v>
      </c>
      <c r="AB260" s="63">
        <f t="shared" si="79"/>
        <v>4</v>
      </c>
      <c r="AC260" s="60">
        <v>8</v>
      </c>
      <c r="AD260" s="63">
        <v>0</v>
      </c>
      <c r="AE260" s="64">
        <v>0</v>
      </c>
      <c r="AF260" s="65">
        <v>584</v>
      </c>
    </row>
    <row r="261" spans="1:32">
      <c r="A261" s="43">
        <v>4</v>
      </c>
      <c r="B261" s="66" t="s">
        <v>271</v>
      </c>
      <c r="C261" s="67" t="s">
        <v>268</v>
      </c>
      <c r="D261" s="46">
        <v>1217</v>
      </c>
      <c r="E261" s="47">
        <v>1215</v>
      </c>
      <c r="F261" s="48">
        <v>1215</v>
      </c>
      <c r="G261" s="49">
        <v>1220</v>
      </c>
      <c r="H261" s="50">
        <v>1220</v>
      </c>
      <c r="I261" s="46">
        <f t="shared" ref="I261:I287" si="80">E261-D261</f>
        <v>-2</v>
      </c>
      <c r="J261" s="47">
        <f t="shared" ref="J261:J287" si="81">F261-E261</f>
        <v>0</v>
      </c>
      <c r="K261" s="48">
        <f t="shared" ref="K261:K287" si="82">G261-F261</f>
        <v>5</v>
      </c>
      <c r="L261" s="48">
        <f t="shared" ref="L261:L287" si="83">H261-G261</f>
        <v>0</v>
      </c>
      <c r="M261" s="51">
        <f t="shared" ref="M261:M287" si="84">H261-D261</f>
        <v>3</v>
      </c>
      <c r="N261" s="52">
        <f t="shared" ref="N261:N287" si="85">ROUND((E261-D261)/D261*100,2)</f>
        <v>-0.16</v>
      </c>
      <c r="O261" s="53">
        <f t="shared" ref="O261:O287" si="86">ROUND((F261-E261)/E261*100,2)</f>
        <v>0</v>
      </c>
      <c r="P261" s="54">
        <f t="shared" ref="P261:P287" si="87">ROUND((G261-F261)/F261*100,2)</f>
        <v>0.41</v>
      </c>
      <c r="Q261" s="54">
        <f t="shared" ref="Q261:Q287" si="88">ROUND((H261-G261)/G261*100,2)</f>
        <v>0</v>
      </c>
      <c r="R261" s="54">
        <f t="shared" ref="R261:R287" si="89">ROUND((H261-D261)/D261*100,2)</f>
        <v>0.25</v>
      </c>
      <c r="S261" s="55">
        <f t="shared" ref="S261:S285" si="90">ROUND(D261/$D$286*100,3)</f>
        <v>1.7999999999999999E-2</v>
      </c>
      <c r="T261" s="56">
        <f t="shared" ref="T261:T285" si="91">ROUND(E261/$E$286*100,3)</f>
        <v>1.7999999999999999E-2</v>
      </c>
      <c r="U261" s="57">
        <f t="shared" ref="U261:U285" si="92">ROUND(F261/$F$286*100,3)</f>
        <v>1.7999999999999999E-2</v>
      </c>
      <c r="V261" s="58">
        <f t="shared" ref="V261:V285" si="93">ROUND(G261/$G$286*100,3)</f>
        <v>1.7999999999999999E-2</v>
      </c>
      <c r="W261" s="59">
        <f t="shared" ref="W261:W285" si="94">ROUND(H261/$H$286*100,3)</f>
        <v>1.7999999999999999E-2</v>
      </c>
      <c r="X261" s="60">
        <f t="shared" ref="X261:X285" si="95">RANK(D261,D$5:D$285)</f>
        <v>189</v>
      </c>
      <c r="Y261" s="61">
        <f t="shared" ref="Y261:Y285" si="96">RANK(E261,E$5:E$285)</f>
        <v>189</v>
      </c>
      <c r="Z261" s="62">
        <f t="shared" ref="Z261:Z285" si="97">RANK(F261,F$5:F$285)</f>
        <v>189</v>
      </c>
      <c r="AA261" s="63">
        <f t="shared" ref="AA261:AA285" si="98">RANK(G261,G$5:G$285)</f>
        <v>190</v>
      </c>
      <c r="AB261" s="63">
        <f t="shared" ref="AB261:AB285" si="99">RANK(H261,H$5:H$285)</f>
        <v>190</v>
      </c>
      <c r="AC261" s="60">
        <v>0</v>
      </c>
      <c r="AD261" s="63">
        <v>0</v>
      </c>
      <c r="AE261" s="64">
        <v>0</v>
      </c>
      <c r="AF261" s="65">
        <v>0</v>
      </c>
    </row>
    <row r="262" spans="1:32">
      <c r="A262" s="43">
        <v>4</v>
      </c>
      <c r="B262" s="66" t="s">
        <v>268</v>
      </c>
      <c r="C262" s="67" t="s">
        <v>268</v>
      </c>
      <c r="D262" s="46">
        <v>31731</v>
      </c>
      <c r="E262" s="47">
        <v>31670</v>
      </c>
      <c r="F262" s="48">
        <v>31740</v>
      </c>
      <c r="G262" s="49">
        <v>31930</v>
      </c>
      <c r="H262" s="50">
        <v>32260</v>
      </c>
      <c r="I262" s="46">
        <f t="shared" si="80"/>
        <v>-61</v>
      </c>
      <c r="J262" s="47">
        <f t="shared" si="81"/>
        <v>70</v>
      </c>
      <c r="K262" s="48">
        <f t="shared" si="82"/>
        <v>190</v>
      </c>
      <c r="L262" s="48">
        <f t="shared" si="83"/>
        <v>330</v>
      </c>
      <c r="M262" s="51">
        <f t="shared" si="84"/>
        <v>529</v>
      </c>
      <c r="N262" s="52">
        <f t="shared" si="85"/>
        <v>-0.19</v>
      </c>
      <c r="O262" s="53">
        <f t="shared" si="86"/>
        <v>0.22</v>
      </c>
      <c r="P262" s="54">
        <f t="shared" si="87"/>
        <v>0.6</v>
      </c>
      <c r="Q262" s="54">
        <f t="shared" si="88"/>
        <v>1.03</v>
      </c>
      <c r="R262" s="54">
        <f t="shared" si="89"/>
        <v>1.67</v>
      </c>
      <c r="S262" s="55">
        <f t="shared" si="90"/>
        <v>0.47199999999999998</v>
      </c>
      <c r="T262" s="56">
        <f t="shared" si="91"/>
        <v>0.46800000000000003</v>
      </c>
      <c r="U262" s="57">
        <f t="shared" si="92"/>
        <v>0.46600000000000003</v>
      </c>
      <c r="V262" s="58">
        <f t="shared" si="93"/>
        <v>0.46400000000000002</v>
      </c>
      <c r="W262" s="59">
        <f t="shared" si="94"/>
        <v>0.46300000000000002</v>
      </c>
      <c r="X262" s="60">
        <f t="shared" si="95"/>
        <v>34</v>
      </c>
      <c r="Y262" s="61">
        <f t="shared" si="96"/>
        <v>34</v>
      </c>
      <c r="Z262" s="62">
        <f t="shared" si="97"/>
        <v>34</v>
      </c>
      <c r="AA262" s="63">
        <f t="shared" si="98"/>
        <v>35</v>
      </c>
      <c r="AB262" s="63">
        <f t="shared" si="99"/>
        <v>35</v>
      </c>
      <c r="AC262" s="60">
        <v>-10</v>
      </c>
      <c r="AD262" s="63">
        <v>0</v>
      </c>
      <c r="AE262" s="64">
        <v>0</v>
      </c>
      <c r="AF262" s="65">
        <v>0</v>
      </c>
    </row>
    <row r="263" spans="1:32">
      <c r="A263" s="43">
        <v>4</v>
      </c>
      <c r="B263" s="66" t="s">
        <v>308</v>
      </c>
      <c r="C263" s="67" t="s">
        <v>296</v>
      </c>
      <c r="D263" s="46">
        <v>4997</v>
      </c>
      <c r="E263" s="47">
        <v>5025</v>
      </c>
      <c r="F263" s="48">
        <v>5030</v>
      </c>
      <c r="G263" s="49">
        <v>5035</v>
      </c>
      <c r="H263" s="50">
        <v>5040</v>
      </c>
      <c r="I263" s="46">
        <f t="shared" si="80"/>
        <v>28</v>
      </c>
      <c r="J263" s="47">
        <f t="shared" si="81"/>
        <v>5</v>
      </c>
      <c r="K263" s="48">
        <f t="shared" si="82"/>
        <v>5</v>
      </c>
      <c r="L263" s="48">
        <f t="shared" si="83"/>
        <v>5</v>
      </c>
      <c r="M263" s="51">
        <f t="shared" si="84"/>
        <v>43</v>
      </c>
      <c r="N263" s="52">
        <f t="shared" si="85"/>
        <v>0.56000000000000005</v>
      </c>
      <c r="O263" s="53">
        <f t="shared" si="86"/>
        <v>0.1</v>
      </c>
      <c r="P263" s="54">
        <f t="shared" si="87"/>
        <v>0.1</v>
      </c>
      <c r="Q263" s="54">
        <f t="shared" si="88"/>
        <v>0.1</v>
      </c>
      <c r="R263" s="54">
        <f t="shared" si="89"/>
        <v>0.86</v>
      </c>
      <c r="S263" s="55">
        <f t="shared" si="90"/>
        <v>7.3999999999999996E-2</v>
      </c>
      <c r="T263" s="56">
        <f t="shared" si="91"/>
        <v>7.3999999999999996E-2</v>
      </c>
      <c r="U263" s="57">
        <f t="shared" si="92"/>
        <v>7.3999999999999996E-2</v>
      </c>
      <c r="V263" s="58">
        <f t="shared" si="93"/>
        <v>7.2999999999999995E-2</v>
      </c>
      <c r="W263" s="59">
        <f t="shared" si="94"/>
        <v>7.1999999999999995E-2</v>
      </c>
      <c r="X263" s="60">
        <f t="shared" si="95"/>
        <v>117</v>
      </c>
      <c r="Y263" s="61">
        <f t="shared" si="96"/>
        <v>117</v>
      </c>
      <c r="Z263" s="62">
        <f t="shared" si="97"/>
        <v>118</v>
      </c>
      <c r="AA263" s="63">
        <f t="shared" si="98"/>
        <v>118</v>
      </c>
      <c r="AB263" s="63">
        <f t="shared" si="99"/>
        <v>118</v>
      </c>
      <c r="AC263" s="60">
        <v>0</v>
      </c>
      <c r="AD263" s="63">
        <v>0</v>
      </c>
      <c r="AE263" s="64">
        <v>0</v>
      </c>
      <c r="AF263" s="65">
        <v>0</v>
      </c>
    </row>
    <row r="264" spans="1:32">
      <c r="A264" s="43">
        <v>4</v>
      </c>
      <c r="B264" s="66" t="s">
        <v>69</v>
      </c>
      <c r="C264" s="67" t="s">
        <v>56</v>
      </c>
      <c r="D264" s="46">
        <v>2692</v>
      </c>
      <c r="E264" s="47">
        <v>2690</v>
      </c>
      <c r="F264" s="48">
        <v>2695</v>
      </c>
      <c r="G264" s="49">
        <v>2705</v>
      </c>
      <c r="H264" s="50">
        <v>2710</v>
      </c>
      <c r="I264" s="46">
        <f t="shared" si="80"/>
        <v>-2</v>
      </c>
      <c r="J264" s="47">
        <f t="shared" si="81"/>
        <v>5</v>
      </c>
      <c r="K264" s="48">
        <f t="shared" si="82"/>
        <v>10</v>
      </c>
      <c r="L264" s="48">
        <f t="shared" si="83"/>
        <v>5</v>
      </c>
      <c r="M264" s="51">
        <f t="shared" si="84"/>
        <v>18</v>
      </c>
      <c r="N264" s="52">
        <f t="shared" si="85"/>
        <v>-7.0000000000000007E-2</v>
      </c>
      <c r="O264" s="53">
        <f t="shared" si="86"/>
        <v>0.19</v>
      </c>
      <c r="P264" s="54">
        <f t="shared" si="87"/>
        <v>0.37</v>
      </c>
      <c r="Q264" s="54">
        <f t="shared" si="88"/>
        <v>0.18</v>
      </c>
      <c r="R264" s="54">
        <f t="shared" si="89"/>
        <v>0.67</v>
      </c>
      <c r="S264" s="55">
        <f t="shared" si="90"/>
        <v>0.04</v>
      </c>
      <c r="T264" s="56">
        <f t="shared" si="91"/>
        <v>0.04</v>
      </c>
      <c r="U264" s="57">
        <f t="shared" si="92"/>
        <v>0.04</v>
      </c>
      <c r="V264" s="58">
        <f t="shared" si="93"/>
        <v>3.9E-2</v>
      </c>
      <c r="W264" s="59">
        <f t="shared" si="94"/>
        <v>3.9E-2</v>
      </c>
      <c r="X264" s="60">
        <f t="shared" si="95"/>
        <v>146</v>
      </c>
      <c r="Y264" s="61">
        <f t="shared" si="96"/>
        <v>146</v>
      </c>
      <c r="Z264" s="62">
        <f t="shared" si="97"/>
        <v>146</v>
      </c>
      <c r="AA264" s="63">
        <f t="shared" si="98"/>
        <v>146</v>
      </c>
      <c r="AB264" s="63">
        <f t="shared" si="99"/>
        <v>146</v>
      </c>
      <c r="AC264" s="60">
        <v>0</v>
      </c>
      <c r="AD264" s="63">
        <v>0</v>
      </c>
      <c r="AE264" s="64">
        <v>0</v>
      </c>
      <c r="AF264" s="65">
        <v>0</v>
      </c>
    </row>
    <row r="265" spans="1:32">
      <c r="A265" s="43">
        <v>4</v>
      </c>
      <c r="B265" s="66" t="s">
        <v>29</v>
      </c>
      <c r="C265" s="67" t="s">
        <v>23</v>
      </c>
      <c r="D265" s="46">
        <v>14095</v>
      </c>
      <c r="E265" s="47">
        <v>14210</v>
      </c>
      <c r="F265" s="48">
        <v>14340</v>
      </c>
      <c r="G265" s="49">
        <v>14580</v>
      </c>
      <c r="H265" s="50">
        <v>14910</v>
      </c>
      <c r="I265" s="46">
        <f t="shared" si="80"/>
        <v>115</v>
      </c>
      <c r="J265" s="47">
        <f t="shared" si="81"/>
        <v>130</v>
      </c>
      <c r="K265" s="48">
        <f t="shared" si="82"/>
        <v>240</v>
      </c>
      <c r="L265" s="48">
        <f t="shared" si="83"/>
        <v>330</v>
      </c>
      <c r="M265" s="51">
        <f t="shared" si="84"/>
        <v>815</v>
      </c>
      <c r="N265" s="52">
        <f t="shared" si="85"/>
        <v>0.82</v>
      </c>
      <c r="O265" s="53">
        <f t="shared" si="86"/>
        <v>0.91</v>
      </c>
      <c r="P265" s="54">
        <f t="shared" si="87"/>
        <v>1.67</v>
      </c>
      <c r="Q265" s="54">
        <f t="shared" si="88"/>
        <v>2.2599999999999998</v>
      </c>
      <c r="R265" s="54">
        <f t="shared" si="89"/>
        <v>5.78</v>
      </c>
      <c r="S265" s="55">
        <f t="shared" si="90"/>
        <v>0.21</v>
      </c>
      <c r="T265" s="56">
        <f t="shared" si="91"/>
        <v>0.21</v>
      </c>
      <c r="U265" s="57">
        <f t="shared" si="92"/>
        <v>0.21</v>
      </c>
      <c r="V265" s="58">
        <f t="shared" si="93"/>
        <v>0.21199999999999999</v>
      </c>
      <c r="W265" s="59">
        <f t="shared" si="94"/>
        <v>0.214</v>
      </c>
      <c r="X265" s="60">
        <f t="shared" si="95"/>
        <v>64</v>
      </c>
      <c r="Y265" s="61">
        <f t="shared" si="96"/>
        <v>64</v>
      </c>
      <c r="Z265" s="62">
        <f t="shared" si="97"/>
        <v>64</v>
      </c>
      <c r="AA265" s="63">
        <f t="shared" si="98"/>
        <v>64</v>
      </c>
      <c r="AB265" s="63">
        <f t="shared" si="99"/>
        <v>64</v>
      </c>
      <c r="AC265" s="60">
        <v>9</v>
      </c>
      <c r="AD265" s="63">
        <v>0</v>
      </c>
      <c r="AE265" s="64">
        <v>0</v>
      </c>
      <c r="AF265" s="65">
        <v>0</v>
      </c>
    </row>
    <row r="266" spans="1:32">
      <c r="A266" s="43">
        <v>4</v>
      </c>
      <c r="B266" s="66" t="s">
        <v>5</v>
      </c>
      <c r="C266" s="67" t="s">
        <v>0</v>
      </c>
      <c r="D266" s="46">
        <v>208</v>
      </c>
      <c r="E266" s="47">
        <v>205</v>
      </c>
      <c r="F266" s="48">
        <v>210</v>
      </c>
      <c r="G266" s="49">
        <v>215</v>
      </c>
      <c r="H266" s="50">
        <v>215</v>
      </c>
      <c r="I266" s="46">
        <f t="shared" si="80"/>
        <v>-3</v>
      </c>
      <c r="J266" s="47">
        <f t="shared" si="81"/>
        <v>5</v>
      </c>
      <c r="K266" s="48">
        <f t="shared" si="82"/>
        <v>5</v>
      </c>
      <c r="L266" s="48">
        <f t="shared" si="83"/>
        <v>0</v>
      </c>
      <c r="M266" s="51">
        <f t="shared" si="84"/>
        <v>7</v>
      </c>
      <c r="N266" s="52">
        <f t="shared" si="85"/>
        <v>-1.44</v>
      </c>
      <c r="O266" s="53">
        <f t="shared" si="86"/>
        <v>2.44</v>
      </c>
      <c r="P266" s="54">
        <f t="shared" si="87"/>
        <v>2.38</v>
      </c>
      <c r="Q266" s="54">
        <f t="shared" si="88"/>
        <v>0</v>
      </c>
      <c r="R266" s="54">
        <f t="shared" si="89"/>
        <v>3.37</v>
      </c>
      <c r="S266" s="55">
        <f t="shared" si="90"/>
        <v>3.0000000000000001E-3</v>
      </c>
      <c r="T266" s="56">
        <f t="shared" si="91"/>
        <v>3.0000000000000001E-3</v>
      </c>
      <c r="U266" s="57">
        <f t="shared" si="92"/>
        <v>3.0000000000000001E-3</v>
      </c>
      <c r="V266" s="58">
        <f t="shared" si="93"/>
        <v>3.0000000000000001E-3</v>
      </c>
      <c r="W266" s="59">
        <f t="shared" si="94"/>
        <v>3.0000000000000001E-3</v>
      </c>
      <c r="X266" s="60">
        <f t="shared" si="95"/>
        <v>265</v>
      </c>
      <c r="Y266" s="61">
        <f t="shared" si="96"/>
        <v>266</v>
      </c>
      <c r="Z266" s="62">
        <f t="shared" si="97"/>
        <v>265</v>
      </c>
      <c r="AA266" s="63">
        <f t="shared" si="98"/>
        <v>265</v>
      </c>
      <c r="AB266" s="63">
        <f t="shared" si="99"/>
        <v>265</v>
      </c>
      <c r="AC266" s="60">
        <v>0</v>
      </c>
      <c r="AD266" s="63">
        <v>0</v>
      </c>
      <c r="AE266" s="64">
        <v>0</v>
      </c>
      <c r="AF266" s="65">
        <v>0</v>
      </c>
    </row>
    <row r="267" spans="1:32">
      <c r="A267" s="43">
        <v>4</v>
      </c>
      <c r="B267" s="66" t="s">
        <v>46</v>
      </c>
      <c r="C267" s="67" t="s">
        <v>40</v>
      </c>
      <c r="D267" s="46">
        <v>1138</v>
      </c>
      <c r="E267" s="47">
        <v>1140</v>
      </c>
      <c r="F267" s="48">
        <v>1145</v>
      </c>
      <c r="G267" s="49">
        <v>1145</v>
      </c>
      <c r="H267" s="50">
        <v>1155</v>
      </c>
      <c r="I267" s="46">
        <f t="shared" si="80"/>
        <v>2</v>
      </c>
      <c r="J267" s="47">
        <f t="shared" si="81"/>
        <v>5</v>
      </c>
      <c r="K267" s="48">
        <f t="shared" si="82"/>
        <v>0</v>
      </c>
      <c r="L267" s="48">
        <f t="shared" si="83"/>
        <v>10</v>
      </c>
      <c r="M267" s="51">
        <f t="shared" si="84"/>
        <v>17</v>
      </c>
      <c r="N267" s="52">
        <f t="shared" si="85"/>
        <v>0.18</v>
      </c>
      <c r="O267" s="53">
        <f t="shared" si="86"/>
        <v>0.44</v>
      </c>
      <c r="P267" s="54">
        <f t="shared" si="87"/>
        <v>0</v>
      </c>
      <c r="Q267" s="54">
        <f t="shared" si="88"/>
        <v>0.87</v>
      </c>
      <c r="R267" s="54">
        <f t="shared" si="89"/>
        <v>1.49</v>
      </c>
      <c r="S267" s="55">
        <f t="shared" si="90"/>
        <v>1.7000000000000001E-2</v>
      </c>
      <c r="T267" s="56">
        <f t="shared" si="91"/>
        <v>1.7000000000000001E-2</v>
      </c>
      <c r="U267" s="57">
        <f t="shared" si="92"/>
        <v>1.7000000000000001E-2</v>
      </c>
      <c r="V267" s="58">
        <f t="shared" si="93"/>
        <v>1.7000000000000001E-2</v>
      </c>
      <c r="W267" s="59">
        <f t="shared" si="94"/>
        <v>1.7000000000000001E-2</v>
      </c>
      <c r="X267" s="60">
        <f t="shared" si="95"/>
        <v>191</v>
      </c>
      <c r="Y267" s="61">
        <f t="shared" si="96"/>
        <v>191</v>
      </c>
      <c r="Z267" s="62">
        <f t="shared" si="97"/>
        <v>191</v>
      </c>
      <c r="AA267" s="63">
        <f t="shared" si="98"/>
        <v>191</v>
      </c>
      <c r="AB267" s="63">
        <f t="shared" si="99"/>
        <v>191</v>
      </c>
      <c r="AC267" s="60">
        <v>0</v>
      </c>
      <c r="AD267" s="63">
        <v>0</v>
      </c>
      <c r="AE267" s="64">
        <v>0</v>
      </c>
      <c r="AF267" s="65">
        <v>0</v>
      </c>
    </row>
    <row r="268" spans="1:32">
      <c r="A268" s="43">
        <v>4</v>
      </c>
      <c r="B268" s="66" t="s">
        <v>250</v>
      </c>
      <c r="C268" s="67" t="s">
        <v>238</v>
      </c>
      <c r="D268" s="46">
        <v>107</v>
      </c>
      <c r="E268" s="47">
        <v>102</v>
      </c>
      <c r="F268" s="48">
        <v>98</v>
      </c>
      <c r="G268" s="49">
        <v>107</v>
      </c>
      <c r="H268" s="50">
        <v>111</v>
      </c>
      <c r="I268" s="46">
        <f t="shared" si="80"/>
        <v>-5</v>
      </c>
      <c r="J268" s="47">
        <f t="shared" si="81"/>
        <v>-4</v>
      </c>
      <c r="K268" s="48">
        <f t="shared" si="82"/>
        <v>9</v>
      </c>
      <c r="L268" s="48">
        <f t="shared" si="83"/>
        <v>4</v>
      </c>
      <c r="M268" s="51">
        <f t="shared" si="84"/>
        <v>4</v>
      </c>
      <c r="N268" s="52">
        <f t="shared" si="85"/>
        <v>-4.67</v>
      </c>
      <c r="O268" s="53">
        <f t="shared" si="86"/>
        <v>-3.92</v>
      </c>
      <c r="P268" s="54">
        <f t="shared" si="87"/>
        <v>9.18</v>
      </c>
      <c r="Q268" s="54">
        <f t="shared" si="88"/>
        <v>3.74</v>
      </c>
      <c r="R268" s="54">
        <f t="shared" si="89"/>
        <v>3.74</v>
      </c>
      <c r="S268" s="55">
        <f t="shared" si="90"/>
        <v>2E-3</v>
      </c>
      <c r="T268" s="56">
        <f t="shared" si="91"/>
        <v>2E-3</v>
      </c>
      <c r="U268" s="57">
        <f t="shared" si="92"/>
        <v>1E-3</v>
      </c>
      <c r="V268" s="58">
        <f t="shared" si="93"/>
        <v>2E-3</v>
      </c>
      <c r="W268" s="59">
        <f t="shared" si="94"/>
        <v>2E-3</v>
      </c>
      <c r="X268" s="60">
        <f t="shared" si="95"/>
        <v>278</v>
      </c>
      <c r="Y268" s="61">
        <f t="shared" si="96"/>
        <v>278</v>
      </c>
      <c r="Z268" s="62">
        <f t="shared" si="97"/>
        <v>279</v>
      </c>
      <c r="AA268" s="63">
        <f t="shared" si="98"/>
        <v>279</v>
      </c>
      <c r="AB268" s="63">
        <f t="shared" si="99"/>
        <v>278</v>
      </c>
      <c r="AC268" s="60">
        <v>0</v>
      </c>
      <c r="AD268" s="63">
        <v>0</v>
      </c>
      <c r="AE268" s="64">
        <v>0</v>
      </c>
      <c r="AF268" s="65">
        <v>0</v>
      </c>
    </row>
    <row r="269" spans="1:32">
      <c r="A269" s="43">
        <v>4</v>
      </c>
      <c r="B269" s="66" t="s">
        <v>18</v>
      </c>
      <c r="C269" s="67" t="s">
        <v>14</v>
      </c>
      <c r="D269" s="46">
        <v>31925</v>
      </c>
      <c r="E269" s="47">
        <v>32090</v>
      </c>
      <c r="F269" s="48">
        <v>32400</v>
      </c>
      <c r="G269" s="49">
        <v>32520</v>
      </c>
      <c r="H269" s="50">
        <v>33070</v>
      </c>
      <c r="I269" s="46">
        <f t="shared" si="80"/>
        <v>165</v>
      </c>
      <c r="J269" s="47">
        <f t="shared" si="81"/>
        <v>310</v>
      </c>
      <c r="K269" s="48">
        <f t="shared" si="82"/>
        <v>120</v>
      </c>
      <c r="L269" s="48">
        <f t="shared" si="83"/>
        <v>550</v>
      </c>
      <c r="M269" s="51">
        <f t="shared" si="84"/>
        <v>1145</v>
      </c>
      <c r="N269" s="52">
        <f t="shared" si="85"/>
        <v>0.52</v>
      </c>
      <c r="O269" s="53">
        <f t="shared" si="86"/>
        <v>0.97</v>
      </c>
      <c r="P269" s="54">
        <f t="shared" si="87"/>
        <v>0.37</v>
      </c>
      <c r="Q269" s="54">
        <f t="shared" si="88"/>
        <v>1.69</v>
      </c>
      <c r="R269" s="54">
        <f t="shared" si="89"/>
        <v>3.59</v>
      </c>
      <c r="S269" s="55">
        <f t="shared" si="90"/>
        <v>0.47499999999999998</v>
      </c>
      <c r="T269" s="56">
        <f t="shared" si="91"/>
        <v>0.47399999999999998</v>
      </c>
      <c r="U269" s="57">
        <f t="shared" si="92"/>
        <v>0.47499999999999998</v>
      </c>
      <c r="V269" s="58">
        <f t="shared" si="93"/>
        <v>0.47299999999999998</v>
      </c>
      <c r="W269" s="59">
        <f t="shared" si="94"/>
        <v>0.47499999999999998</v>
      </c>
      <c r="X269" s="60">
        <f t="shared" si="95"/>
        <v>32</v>
      </c>
      <c r="Y269" s="61">
        <f t="shared" si="96"/>
        <v>32</v>
      </c>
      <c r="Z269" s="62">
        <f t="shared" si="97"/>
        <v>32</v>
      </c>
      <c r="AA269" s="63">
        <f t="shared" si="98"/>
        <v>33</v>
      </c>
      <c r="AB269" s="63">
        <f t="shared" si="99"/>
        <v>33</v>
      </c>
      <c r="AC269" s="60">
        <v>0</v>
      </c>
      <c r="AD269" s="63">
        <v>149</v>
      </c>
      <c r="AE269" s="64">
        <v>6</v>
      </c>
      <c r="AF269" s="65">
        <v>19</v>
      </c>
    </row>
    <row r="270" spans="1:32">
      <c r="A270" s="43">
        <v>4</v>
      </c>
      <c r="B270" s="66" t="s">
        <v>13</v>
      </c>
      <c r="C270" s="67" t="s">
        <v>8</v>
      </c>
      <c r="D270" s="46">
        <v>11811</v>
      </c>
      <c r="E270" s="47">
        <v>12200</v>
      </c>
      <c r="F270" s="48">
        <v>12570</v>
      </c>
      <c r="G270" s="49">
        <v>13080</v>
      </c>
      <c r="H270" s="50">
        <v>13620</v>
      </c>
      <c r="I270" s="46">
        <f t="shared" si="80"/>
        <v>389</v>
      </c>
      <c r="J270" s="47">
        <f t="shared" si="81"/>
        <v>370</v>
      </c>
      <c r="K270" s="48">
        <f t="shared" si="82"/>
        <v>510</v>
      </c>
      <c r="L270" s="48">
        <f t="shared" si="83"/>
        <v>540</v>
      </c>
      <c r="M270" s="51">
        <f t="shared" si="84"/>
        <v>1809</v>
      </c>
      <c r="N270" s="52">
        <f t="shared" si="85"/>
        <v>3.29</v>
      </c>
      <c r="O270" s="53">
        <f t="shared" si="86"/>
        <v>3.03</v>
      </c>
      <c r="P270" s="54">
        <f t="shared" si="87"/>
        <v>4.0599999999999996</v>
      </c>
      <c r="Q270" s="54">
        <f t="shared" si="88"/>
        <v>4.13</v>
      </c>
      <c r="R270" s="54">
        <f t="shared" si="89"/>
        <v>15.32</v>
      </c>
      <c r="S270" s="55">
        <f t="shared" si="90"/>
        <v>0.17599999999999999</v>
      </c>
      <c r="T270" s="56">
        <f t="shared" si="91"/>
        <v>0.18</v>
      </c>
      <c r="U270" s="57">
        <f t="shared" si="92"/>
        <v>0.184</v>
      </c>
      <c r="V270" s="58">
        <f t="shared" si="93"/>
        <v>0.19</v>
      </c>
      <c r="W270" s="59">
        <f t="shared" si="94"/>
        <v>0.19500000000000001</v>
      </c>
      <c r="X270" s="60">
        <f t="shared" si="95"/>
        <v>69</v>
      </c>
      <c r="Y270" s="61">
        <f t="shared" si="96"/>
        <v>67</v>
      </c>
      <c r="Z270" s="62">
        <f t="shared" si="97"/>
        <v>67</v>
      </c>
      <c r="AA270" s="63">
        <f t="shared" si="98"/>
        <v>66</v>
      </c>
      <c r="AB270" s="63">
        <f t="shared" si="99"/>
        <v>65</v>
      </c>
      <c r="AC270" s="60">
        <v>0</v>
      </c>
      <c r="AD270" s="63">
        <v>0</v>
      </c>
      <c r="AE270" s="64">
        <v>0</v>
      </c>
      <c r="AF270" s="65">
        <v>0</v>
      </c>
    </row>
    <row r="271" spans="1:32">
      <c r="A271" s="43">
        <v>4</v>
      </c>
      <c r="B271" s="66" t="s">
        <v>80</v>
      </c>
      <c r="C271" s="67" t="s">
        <v>71</v>
      </c>
      <c r="D271" s="46">
        <v>2099</v>
      </c>
      <c r="E271" s="47">
        <v>2100</v>
      </c>
      <c r="F271" s="48">
        <v>2105</v>
      </c>
      <c r="G271" s="49">
        <v>2110</v>
      </c>
      <c r="H271" s="50">
        <v>2110</v>
      </c>
      <c r="I271" s="46">
        <f t="shared" si="80"/>
        <v>1</v>
      </c>
      <c r="J271" s="47">
        <f t="shared" si="81"/>
        <v>5</v>
      </c>
      <c r="K271" s="48">
        <f t="shared" si="82"/>
        <v>5</v>
      </c>
      <c r="L271" s="48">
        <f t="shared" si="83"/>
        <v>0</v>
      </c>
      <c r="M271" s="51">
        <f t="shared" si="84"/>
        <v>11</v>
      </c>
      <c r="N271" s="52">
        <f t="shared" si="85"/>
        <v>0.05</v>
      </c>
      <c r="O271" s="53">
        <f t="shared" si="86"/>
        <v>0.24</v>
      </c>
      <c r="P271" s="54">
        <f t="shared" si="87"/>
        <v>0.24</v>
      </c>
      <c r="Q271" s="54">
        <f t="shared" si="88"/>
        <v>0</v>
      </c>
      <c r="R271" s="54">
        <f t="shared" si="89"/>
        <v>0.52</v>
      </c>
      <c r="S271" s="55">
        <f t="shared" si="90"/>
        <v>3.1E-2</v>
      </c>
      <c r="T271" s="56">
        <f t="shared" si="91"/>
        <v>3.1E-2</v>
      </c>
      <c r="U271" s="57">
        <f t="shared" si="92"/>
        <v>3.1E-2</v>
      </c>
      <c r="V271" s="58">
        <f t="shared" si="93"/>
        <v>3.1E-2</v>
      </c>
      <c r="W271" s="59">
        <f t="shared" si="94"/>
        <v>0.03</v>
      </c>
      <c r="X271" s="60">
        <f t="shared" si="95"/>
        <v>159</v>
      </c>
      <c r="Y271" s="61">
        <f t="shared" si="96"/>
        <v>159</v>
      </c>
      <c r="Z271" s="62">
        <f t="shared" si="97"/>
        <v>160</v>
      </c>
      <c r="AA271" s="63">
        <f t="shared" si="98"/>
        <v>160</v>
      </c>
      <c r="AB271" s="63">
        <f t="shared" si="99"/>
        <v>160</v>
      </c>
      <c r="AC271" s="60">
        <v>0</v>
      </c>
      <c r="AD271" s="63">
        <v>0</v>
      </c>
      <c r="AE271" s="64">
        <v>0</v>
      </c>
      <c r="AF271" s="65">
        <v>0</v>
      </c>
    </row>
    <row r="272" spans="1:32">
      <c r="A272" s="43">
        <v>4</v>
      </c>
      <c r="B272" s="66" t="s">
        <v>140</v>
      </c>
      <c r="C272" s="67" t="s">
        <v>137</v>
      </c>
      <c r="D272" s="46">
        <v>2224</v>
      </c>
      <c r="E272" s="47">
        <v>2235</v>
      </c>
      <c r="F272" s="48">
        <v>2255</v>
      </c>
      <c r="G272" s="49">
        <v>2275</v>
      </c>
      <c r="H272" s="50">
        <v>2315</v>
      </c>
      <c r="I272" s="46">
        <f t="shared" si="80"/>
        <v>11</v>
      </c>
      <c r="J272" s="47">
        <f t="shared" si="81"/>
        <v>20</v>
      </c>
      <c r="K272" s="48">
        <f t="shared" si="82"/>
        <v>20</v>
      </c>
      <c r="L272" s="48">
        <f t="shared" si="83"/>
        <v>40</v>
      </c>
      <c r="M272" s="51">
        <f t="shared" si="84"/>
        <v>91</v>
      </c>
      <c r="N272" s="52">
        <f t="shared" si="85"/>
        <v>0.49</v>
      </c>
      <c r="O272" s="53">
        <f t="shared" si="86"/>
        <v>0.89</v>
      </c>
      <c r="P272" s="54">
        <f t="shared" si="87"/>
        <v>0.89</v>
      </c>
      <c r="Q272" s="54">
        <f t="shared" si="88"/>
        <v>1.76</v>
      </c>
      <c r="R272" s="54">
        <f t="shared" si="89"/>
        <v>4.09</v>
      </c>
      <c r="S272" s="55">
        <f t="shared" si="90"/>
        <v>3.3000000000000002E-2</v>
      </c>
      <c r="T272" s="56">
        <f t="shared" si="91"/>
        <v>3.3000000000000002E-2</v>
      </c>
      <c r="U272" s="57">
        <f t="shared" si="92"/>
        <v>3.3000000000000002E-2</v>
      </c>
      <c r="V272" s="58">
        <f t="shared" si="93"/>
        <v>3.3000000000000002E-2</v>
      </c>
      <c r="W272" s="59">
        <f t="shared" si="94"/>
        <v>3.3000000000000002E-2</v>
      </c>
      <c r="X272" s="60">
        <f t="shared" si="95"/>
        <v>155</v>
      </c>
      <c r="Y272" s="61">
        <f t="shared" si="96"/>
        <v>155</v>
      </c>
      <c r="Z272" s="62">
        <f t="shared" si="97"/>
        <v>155</v>
      </c>
      <c r="AA272" s="63">
        <f t="shared" si="98"/>
        <v>155</v>
      </c>
      <c r="AB272" s="63">
        <f t="shared" si="99"/>
        <v>154</v>
      </c>
      <c r="AC272" s="60">
        <v>0</v>
      </c>
      <c r="AD272" s="63">
        <v>0</v>
      </c>
      <c r="AE272" s="64">
        <v>5</v>
      </c>
      <c r="AF272" s="65">
        <v>11</v>
      </c>
    </row>
    <row r="273" spans="1:32">
      <c r="A273" s="43">
        <v>4</v>
      </c>
      <c r="B273" s="66" t="s">
        <v>159</v>
      </c>
      <c r="C273" s="67" t="s">
        <v>151</v>
      </c>
      <c r="D273" s="46">
        <v>884</v>
      </c>
      <c r="E273" s="47">
        <v>885</v>
      </c>
      <c r="F273" s="48">
        <v>885</v>
      </c>
      <c r="G273" s="49">
        <v>880</v>
      </c>
      <c r="H273" s="50">
        <v>875</v>
      </c>
      <c r="I273" s="46">
        <f t="shared" si="80"/>
        <v>1</v>
      </c>
      <c r="J273" s="47">
        <f t="shared" si="81"/>
        <v>0</v>
      </c>
      <c r="K273" s="48">
        <f t="shared" si="82"/>
        <v>-5</v>
      </c>
      <c r="L273" s="48">
        <f t="shared" si="83"/>
        <v>-5</v>
      </c>
      <c r="M273" s="51">
        <f t="shared" si="84"/>
        <v>-9</v>
      </c>
      <c r="N273" s="52">
        <f t="shared" si="85"/>
        <v>0.11</v>
      </c>
      <c r="O273" s="53">
        <f t="shared" si="86"/>
        <v>0</v>
      </c>
      <c r="P273" s="54">
        <f t="shared" si="87"/>
        <v>-0.56000000000000005</v>
      </c>
      <c r="Q273" s="54">
        <f t="shared" si="88"/>
        <v>-0.56999999999999995</v>
      </c>
      <c r="R273" s="54">
        <f t="shared" si="89"/>
        <v>-1.02</v>
      </c>
      <c r="S273" s="55">
        <f t="shared" si="90"/>
        <v>1.2999999999999999E-2</v>
      </c>
      <c r="T273" s="56">
        <f t="shared" si="91"/>
        <v>1.2999999999999999E-2</v>
      </c>
      <c r="U273" s="57">
        <f t="shared" si="92"/>
        <v>1.2999999999999999E-2</v>
      </c>
      <c r="V273" s="58">
        <f t="shared" si="93"/>
        <v>1.2999999999999999E-2</v>
      </c>
      <c r="W273" s="59">
        <f t="shared" si="94"/>
        <v>1.2999999999999999E-2</v>
      </c>
      <c r="X273" s="60">
        <f t="shared" si="95"/>
        <v>208</v>
      </c>
      <c r="Y273" s="61">
        <f t="shared" si="96"/>
        <v>207</v>
      </c>
      <c r="Z273" s="62">
        <f t="shared" si="97"/>
        <v>208</v>
      </c>
      <c r="AA273" s="63">
        <f t="shared" si="98"/>
        <v>208</v>
      </c>
      <c r="AB273" s="63">
        <f t="shared" si="99"/>
        <v>208</v>
      </c>
      <c r="AC273" s="60">
        <v>0</v>
      </c>
      <c r="AD273" s="63">
        <v>0</v>
      </c>
      <c r="AE273" s="64">
        <v>0</v>
      </c>
      <c r="AF273" s="65">
        <v>0</v>
      </c>
    </row>
    <row r="274" spans="1:32">
      <c r="A274" s="43">
        <v>4</v>
      </c>
      <c r="B274" s="66" t="s">
        <v>204</v>
      </c>
      <c r="C274" s="67" t="s">
        <v>184</v>
      </c>
      <c r="D274" s="46">
        <v>477</v>
      </c>
      <c r="E274" s="47">
        <v>475</v>
      </c>
      <c r="F274" s="48">
        <v>485</v>
      </c>
      <c r="G274" s="49">
        <v>485</v>
      </c>
      <c r="H274" s="50">
        <v>485</v>
      </c>
      <c r="I274" s="46">
        <f t="shared" si="80"/>
        <v>-2</v>
      </c>
      <c r="J274" s="47">
        <f t="shared" si="81"/>
        <v>10</v>
      </c>
      <c r="K274" s="48">
        <f t="shared" si="82"/>
        <v>0</v>
      </c>
      <c r="L274" s="48">
        <f t="shared" si="83"/>
        <v>0</v>
      </c>
      <c r="M274" s="51">
        <f t="shared" si="84"/>
        <v>8</v>
      </c>
      <c r="N274" s="52">
        <f t="shared" si="85"/>
        <v>-0.42</v>
      </c>
      <c r="O274" s="53">
        <f t="shared" si="86"/>
        <v>2.11</v>
      </c>
      <c r="P274" s="54">
        <f t="shared" si="87"/>
        <v>0</v>
      </c>
      <c r="Q274" s="54">
        <f t="shared" si="88"/>
        <v>0</v>
      </c>
      <c r="R274" s="54">
        <f t="shared" si="89"/>
        <v>1.68</v>
      </c>
      <c r="S274" s="55">
        <f t="shared" si="90"/>
        <v>7.0000000000000001E-3</v>
      </c>
      <c r="T274" s="56">
        <f t="shared" si="91"/>
        <v>7.0000000000000001E-3</v>
      </c>
      <c r="U274" s="57">
        <f t="shared" si="92"/>
        <v>7.0000000000000001E-3</v>
      </c>
      <c r="V274" s="58">
        <f t="shared" si="93"/>
        <v>7.0000000000000001E-3</v>
      </c>
      <c r="W274" s="59">
        <f t="shared" si="94"/>
        <v>7.0000000000000001E-3</v>
      </c>
      <c r="X274" s="60">
        <f t="shared" si="95"/>
        <v>237</v>
      </c>
      <c r="Y274" s="61">
        <f t="shared" si="96"/>
        <v>237</v>
      </c>
      <c r="Z274" s="62">
        <f t="shared" si="97"/>
        <v>237</v>
      </c>
      <c r="AA274" s="63">
        <f t="shared" si="98"/>
        <v>237</v>
      </c>
      <c r="AB274" s="63">
        <f t="shared" si="99"/>
        <v>237</v>
      </c>
      <c r="AC274" s="60">
        <v>0</v>
      </c>
      <c r="AD274" s="63">
        <v>0</v>
      </c>
      <c r="AE274" s="64">
        <v>0</v>
      </c>
      <c r="AF274" s="65">
        <v>0</v>
      </c>
    </row>
    <row r="275" spans="1:32">
      <c r="A275" s="43">
        <v>4</v>
      </c>
      <c r="B275" s="66" t="s">
        <v>70</v>
      </c>
      <c r="C275" s="67" t="s">
        <v>56</v>
      </c>
      <c r="D275" s="46">
        <v>205</v>
      </c>
      <c r="E275" s="47">
        <v>205</v>
      </c>
      <c r="F275" s="48">
        <v>205</v>
      </c>
      <c r="G275" s="49">
        <v>209</v>
      </c>
      <c r="H275" s="50">
        <v>205</v>
      </c>
      <c r="I275" s="46">
        <f t="shared" si="80"/>
        <v>0</v>
      </c>
      <c r="J275" s="47">
        <f t="shared" si="81"/>
        <v>0</v>
      </c>
      <c r="K275" s="48">
        <f t="shared" si="82"/>
        <v>4</v>
      </c>
      <c r="L275" s="48">
        <f t="shared" si="83"/>
        <v>-4</v>
      </c>
      <c r="M275" s="51">
        <f t="shared" si="84"/>
        <v>0</v>
      </c>
      <c r="N275" s="52">
        <f t="shared" si="85"/>
        <v>0</v>
      </c>
      <c r="O275" s="53">
        <f t="shared" si="86"/>
        <v>0</v>
      </c>
      <c r="P275" s="54">
        <f t="shared" si="87"/>
        <v>1.95</v>
      </c>
      <c r="Q275" s="54">
        <f t="shared" si="88"/>
        <v>-1.91</v>
      </c>
      <c r="R275" s="54">
        <f t="shared" si="89"/>
        <v>0</v>
      </c>
      <c r="S275" s="55">
        <f t="shared" si="90"/>
        <v>3.0000000000000001E-3</v>
      </c>
      <c r="T275" s="56">
        <f t="shared" si="91"/>
        <v>3.0000000000000001E-3</v>
      </c>
      <c r="U275" s="57">
        <f t="shared" si="92"/>
        <v>3.0000000000000001E-3</v>
      </c>
      <c r="V275" s="58">
        <f t="shared" si="93"/>
        <v>3.0000000000000001E-3</v>
      </c>
      <c r="W275" s="59">
        <f t="shared" si="94"/>
        <v>3.0000000000000001E-3</v>
      </c>
      <c r="X275" s="60">
        <f t="shared" si="95"/>
        <v>267</v>
      </c>
      <c r="Y275" s="61">
        <f t="shared" si="96"/>
        <v>266</v>
      </c>
      <c r="Z275" s="62">
        <f t="shared" si="97"/>
        <v>267</v>
      </c>
      <c r="AA275" s="63">
        <f t="shared" si="98"/>
        <v>266</v>
      </c>
      <c r="AB275" s="63">
        <f t="shared" si="99"/>
        <v>266</v>
      </c>
      <c r="AC275" s="60">
        <v>0</v>
      </c>
      <c r="AD275" s="63">
        <v>0</v>
      </c>
      <c r="AE275" s="64">
        <v>0</v>
      </c>
      <c r="AF275" s="65">
        <v>0</v>
      </c>
    </row>
    <row r="276" spans="1:32">
      <c r="A276" s="43">
        <v>4</v>
      </c>
      <c r="B276" s="66" t="s">
        <v>150</v>
      </c>
      <c r="C276" s="67" t="s">
        <v>141</v>
      </c>
      <c r="D276" s="46">
        <v>1339</v>
      </c>
      <c r="E276" s="47">
        <v>1340</v>
      </c>
      <c r="F276" s="48">
        <v>1340</v>
      </c>
      <c r="G276" s="49">
        <v>1335</v>
      </c>
      <c r="H276" s="50">
        <v>1335</v>
      </c>
      <c r="I276" s="46">
        <f t="shared" si="80"/>
        <v>1</v>
      </c>
      <c r="J276" s="47">
        <f t="shared" si="81"/>
        <v>0</v>
      </c>
      <c r="K276" s="48">
        <f t="shared" si="82"/>
        <v>-5</v>
      </c>
      <c r="L276" s="48">
        <f t="shared" si="83"/>
        <v>0</v>
      </c>
      <c r="M276" s="51">
        <f t="shared" si="84"/>
        <v>-4</v>
      </c>
      <c r="N276" s="52">
        <f t="shared" si="85"/>
        <v>7.0000000000000007E-2</v>
      </c>
      <c r="O276" s="53">
        <f t="shared" si="86"/>
        <v>0</v>
      </c>
      <c r="P276" s="54">
        <f t="shared" si="87"/>
        <v>-0.37</v>
      </c>
      <c r="Q276" s="54">
        <f t="shared" si="88"/>
        <v>0</v>
      </c>
      <c r="R276" s="54">
        <f t="shared" si="89"/>
        <v>-0.3</v>
      </c>
      <c r="S276" s="55">
        <f t="shared" si="90"/>
        <v>0.02</v>
      </c>
      <c r="T276" s="56">
        <f t="shared" si="91"/>
        <v>0.02</v>
      </c>
      <c r="U276" s="57">
        <f t="shared" si="92"/>
        <v>0.02</v>
      </c>
      <c r="V276" s="58">
        <f t="shared" si="93"/>
        <v>1.9E-2</v>
      </c>
      <c r="W276" s="59">
        <f t="shared" si="94"/>
        <v>1.9E-2</v>
      </c>
      <c r="X276" s="60">
        <f t="shared" si="95"/>
        <v>184</v>
      </c>
      <c r="Y276" s="61">
        <f t="shared" si="96"/>
        <v>186</v>
      </c>
      <c r="Z276" s="62">
        <f t="shared" si="97"/>
        <v>186</v>
      </c>
      <c r="AA276" s="63">
        <f t="shared" si="98"/>
        <v>186</v>
      </c>
      <c r="AB276" s="63">
        <f t="shared" si="99"/>
        <v>186</v>
      </c>
      <c r="AC276" s="60">
        <v>0</v>
      </c>
      <c r="AD276" s="63">
        <v>0</v>
      </c>
      <c r="AE276" s="64">
        <v>0</v>
      </c>
      <c r="AF276" s="65">
        <v>0</v>
      </c>
    </row>
    <row r="277" spans="1:32">
      <c r="A277" s="43">
        <v>4</v>
      </c>
      <c r="B277" s="66" t="s">
        <v>173</v>
      </c>
      <c r="C277" s="67" t="s">
        <v>162</v>
      </c>
      <c r="D277" s="46">
        <v>394</v>
      </c>
      <c r="E277" s="47">
        <v>410</v>
      </c>
      <c r="F277" s="48">
        <v>405</v>
      </c>
      <c r="G277" s="49">
        <v>405</v>
      </c>
      <c r="H277" s="50">
        <v>435</v>
      </c>
      <c r="I277" s="46">
        <f t="shared" si="80"/>
        <v>16</v>
      </c>
      <c r="J277" s="47">
        <f t="shared" si="81"/>
        <v>-5</v>
      </c>
      <c r="K277" s="48">
        <f t="shared" si="82"/>
        <v>0</v>
      </c>
      <c r="L277" s="48">
        <f t="shared" si="83"/>
        <v>30</v>
      </c>
      <c r="M277" s="51">
        <f t="shared" si="84"/>
        <v>41</v>
      </c>
      <c r="N277" s="52">
        <f t="shared" si="85"/>
        <v>4.0599999999999996</v>
      </c>
      <c r="O277" s="53">
        <f t="shared" si="86"/>
        <v>-1.22</v>
      </c>
      <c r="P277" s="54">
        <f t="shared" si="87"/>
        <v>0</v>
      </c>
      <c r="Q277" s="54">
        <f t="shared" si="88"/>
        <v>7.41</v>
      </c>
      <c r="R277" s="54">
        <f t="shared" si="89"/>
        <v>10.41</v>
      </c>
      <c r="S277" s="55">
        <f t="shared" si="90"/>
        <v>6.0000000000000001E-3</v>
      </c>
      <c r="T277" s="56">
        <f t="shared" si="91"/>
        <v>6.0000000000000001E-3</v>
      </c>
      <c r="U277" s="57">
        <f t="shared" si="92"/>
        <v>6.0000000000000001E-3</v>
      </c>
      <c r="V277" s="58">
        <f t="shared" si="93"/>
        <v>6.0000000000000001E-3</v>
      </c>
      <c r="W277" s="59">
        <f t="shared" si="94"/>
        <v>6.0000000000000001E-3</v>
      </c>
      <c r="X277" s="60">
        <f t="shared" si="95"/>
        <v>246</v>
      </c>
      <c r="Y277" s="61">
        <f t="shared" si="96"/>
        <v>246</v>
      </c>
      <c r="Z277" s="62">
        <f t="shared" si="97"/>
        <v>246</v>
      </c>
      <c r="AA277" s="63">
        <f t="shared" si="98"/>
        <v>246</v>
      </c>
      <c r="AB277" s="63">
        <f t="shared" si="99"/>
        <v>242</v>
      </c>
      <c r="AC277" s="60">
        <v>0</v>
      </c>
      <c r="AD277" s="63">
        <v>0</v>
      </c>
      <c r="AE277" s="64">
        <v>0</v>
      </c>
      <c r="AF277" s="65">
        <v>0</v>
      </c>
    </row>
    <row r="278" spans="1:32">
      <c r="A278" s="43">
        <v>4</v>
      </c>
      <c r="B278" s="66" t="s">
        <v>125</v>
      </c>
      <c r="C278" s="67" t="s">
        <v>87</v>
      </c>
      <c r="D278" s="46">
        <v>10938</v>
      </c>
      <c r="E278" s="47">
        <v>10940</v>
      </c>
      <c r="F278" s="48">
        <v>10960</v>
      </c>
      <c r="G278" s="49">
        <v>10990</v>
      </c>
      <c r="H278" s="50">
        <v>11240</v>
      </c>
      <c r="I278" s="46">
        <f t="shared" si="80"/>
        <v>2</v>
      </c>
      <c r="J278" s="47">
        <f t="shared" si="81"/>
        <v>20</v>
      </c>
      <c r="K278" s="48">
        <f t="shared" si="82"/>
        <v>30</v>
      </c>
      <c r="L278" s="48">
        <f t="shared" si="83"/>
        <v>250</v>
      </c>
      <c r="M278" s="51">
        <f t="shared" si="84"/>
        <v>302</v>
      </c>
      <c r="N278" s="52">
        <f t="shared" si="85"/>
        <v>0.02</v>
      </c>
      <c r="O278" s="53">
        <f t="shared" si="86"/>
        <v>0.18</v>
      </c>
      <c r="P278" s="54">
        <f t="shared" si="87"/>
        <v>0.27</v>
      </c>
      <c r="Q278" s="54">
        <f t="shared" si="88"/>
        <v>2.27</v>
      </c>
      <c r="R278" s="54">
        <f t="shared" si="89"/>
        <v>2.76</v>
      </c>
      <c r="S278" s="55">
        <f t="shared" si="90"/>
        <v>0.16300000000000001</v>
      </c>
      <c r="T278" s="56">
        <f t="shared" si="91"/>
        <v>0.16200000000000001</v>
      </c>
      <c r="U278" s="57">
        <f t="shared" si="92"/>
        <v>0.161</v>
      </c>
      <c r="V278" s="58">
        <f t="shared" si="93"/>
        <v>0.16</v>
      </c>
      <c r="W278" s="59">
        <f t="shared" si="94"/>
        <v>0.161</v>
      </c>
      <c r="X278" s="60">
        <f t="shared" si="95"/>
        <v>72</v>
      </c>
      <c r="Y278" s="61">
        <f t="shared" si="96"/>
        <v>73</v>
      </c>
      <c r="Z278" s="62">
        <f t="shared" si="97"/>
        <v>75</v>
      </c>
      <c r="AA278" s="63">
        <f t="shared" si="98"/>
        <v>76</v>
      </c>
      <c r="AB278" s="63">
        <f t="shared" si="99"/>
        <v>74</v>
      </c>
      <c r="AC278" s="60">
        <v>0</v>
      </c>
      <c r="AD278" s="63">
        <v>0</v>
      </c>
      <c r="AE278" s="64">
        <v>0</v>
      </c>
      <c r="AF278" s="65">
        <v>0</v>
      </c>
    </row>
    <row r="279" spans="1:32">
      <c r="A279" s="43">
        <v>4</v>
      </c>
      <c r="B279" s="66" t="s">
        <v>30</v>
      </c>
      <c r="C279" s="67" t="s">
        <v>315</v>
      </c>
      <c r="D279" s="46">
        <v>5509</v>
      </c>
      <c r="E279" s="47">
        <v>5550</v>
      </c>
      <c r="F279" s="48">
        <v>5590</v>
      </c>
      <c r="G279" s="49">
        <v>5625</v>
      </c>
      <c r="H279" s="50">
        <v>5695</v>
      </c>
      <c r="I279" s="46">
        <f t="shared" si="80"/>
        <v>41</v>
      </c>
      <c r="J279" s="47">
        <f t="shared" si="81"/>
        <v>40</v>
      </c>
      <c r="K279" s="48">
        <f t="shared" si="82"/>
        <v>35</v>
      </c>
      <c r="L279" s="48">
        <f t="shared" si="83"/>
        <v>70</v>
      </c>
      <c r="M279" s="51">
        <f t="shared" si="84"/>
        <v>186</v>
      </c>
      <c r="N279" s="52">
        <f t="shared" si="85"/>
        <v>0.74</v>
      </c>
      <c r="O279" s="53">
        <f t="shared" si="86"/>
        <v>0.72</v>
      </c>
      <c r="P279" s="54">
        <f t="shared" si="87"/>
        <v>0.63</v>
      </c>
      <c r="Q279" s="54">
        <f t="shared" si="88"/>
        <v>1.24</v>
      </c>
      <c r="R279" s="54">
        <f t="shared" si="89"/>
        <v>3.38</v>
      </c>
      <c r="S279" s="55">
        <f t="shared" si="90"/>
        <v>8.2000000000000003E-2</v>
      </c>
      <c r="T279" s="56">
        <f t="shared" si="91"/>
        <v>8.2000000000000003E-2</v>
      </c>
      <c r="U279" s="57">
        <f t="shared" si="92"/>
        <v>8.2000000000000003E-2</v>
      </c>
      <c r="V279" s="58">
        <f t="shared" si="93"/>
        <v>8.2000000000000003E-2</v>
      </c>
      <c r="W279" s="59">
        <f t="shared" si="94"/>
        <v>8.2000000000000003E-2</v>
      </c>
      <c r="X279" s="60">
        <f t="shared" si="95"/>
        <v>115</v>
      </c>
      <c r="Y279" s="61">
        <f t="shared" si="96"/>
        <v>115</v>
      </c>
      <c r="Z279" s="62">
        <f t="shared" si="97"/>
        <v>115</v>
      </c>
      <c r="AA279" s="63">
        <f t="shared" si="98"/>
        <v>115</v>
      </c>
      <c r="AB279" s="63">
        <f t="shared" si="99"/>
        <v>116</v>
      </c>
      <c r="AC279" s="60">
        <v>37</v>
      </c>
      <c r="AD279" s="63">
        <v>0</v>
      </c>
      <c r="AE279" s="64">
        <v>0</v>
      </c>
      <c r="AF279" s="65">
        <v>0</v>
      </c>
    </row>
    <row r="280" spans="1:32">
      <c r="A280" s="43">
        <v>4</v>
      </c>
      <c r="B280" s="66" t="s">
        <v>237</v>
      </c>
      <c r="C280" s="67" t="s">
        <v>219</v>
      </c>
      <c r="D280" s="46">
        <v>1307</v>
      </c>
      <c r="E280" s="47">
        <v>1305</v>
      </c>
      <c r="F280" s="48">
        <v>1310</v>
      </c>
      <c r="G280" s="49">
        <v>1300</v>
      </c>
      <c r="H280" s="50">
        <v>1310</v>
      </c>
      <c r="I280" s="46">
        <f t="shared" si="80"/>
        <v>-2</v>
      </c>
      <c r="J280" s="47">
        <f t="shared" si="81"/>
        <v>5</v>
      </c>
      <c r="K280" s="48">
        <f t="shared" si="82"/>
        <v>-10</v>
      </c>
      <c r="L280" s="48">
        <f t="shared" si="83"/>
        <v>10</v>
      </c>
      <c r="M280" s="51">
        <f t="shared" si="84"/>
        <v>3</v>
      </c>
      <c r="N280" s="52">
        <f t="shared" si="85"/>
        <v>-0.15</v>
      </c>
      <c r="O280" s="53">
        <f t="shared" si="86"/>
        <v>0.38</v>
      </c>
      <c r="P280" s="54">
        <f t="shared" si="87"/>
        <v>-0.76</v>
      </c>
      <c r="Q280" s="54">
        <f t="shared" si="88"/>
        <v>0.77</v>
      </c>
      <c r="R280" s="54">
        <f t="shared" si="89"/>
        <v>0.23</v>
      </c>
      <c r="S280" s="55">
        <f t="shared" si="90"/>
        <v>1.9E-2</v>
      </c>
      <c r="T280" s="56">
        <f t="shared" si="91"/>
        <v>1.9E-2</v>
      </c>
      <c r="U280" s="57">
        <f t="shared" si="92"/>
        <v>1.9E-2</v>
      </c>
      <c r="V280" s="58">
        <f t="shared" si="93"/>
        <v>1.9E-2</v>
      </c>
      <c r="W280" s="59">
        <f t="shared" si="94"/>
        <v>1.9E-2</v>
      </c>
      <c r="X280" s="60">
        <f t="shared" si="95"/>
        <v>187</v>
      </c>
      <c r="Y280" s="61">
        <f t="shared" si="96"/>
        <v>187</v>
      </c>
      <c r="Z280" s="62">
        <f t="shared" si="97"/>
        <v>187</v>
      </c>
      <c r="AA280" s="63">
        <f t="shared" si="98"/>
        <v>187</v>
      </c>
      <c r="AB280" s="63">
        <f t="shared" si="99"/>
        <v>187</v>
      </c>
      <c r="AC280" s="60">
        <v>0</v>
      </c>
      <c r="AD280" s="63">
        <v>0</v>
      </c>
      <c r="AE280" s="64">
        <v>0</v>
      </c>
      <c r="AF280" s="65">
        <v>0</v>
      </c>
    </row>
    <row r="281" spans="1:32">
      <c r="A281" s="43">
        <v>4</v>
      </c>
      <c r="B281" s="66" t="s">
        <v>31</v>
      </c>
      <c r="C281" s="67" t="s">
        <v>23</v>
      </c>
      <c r="D281" s="46">
        <v>1566</v>
      </c>
      <c r="E281" s="47">
        <v>1585</v>
      </c>
      <c r="F281" s="48">
        <v>1605</v>
      </c>
      <c r="G281" s="49">
        <v>1615</v>
      </c>
      <c r="H281" s="50">
        <v>1620</v>
      </c>
      <c r="I281" s="46">
        <f t="shared" si="80"/>
        <v>19</v>
      </c>
      <c r="J281" s="47">
        <f t="shared" si="81"/>
        <v>20</v>
      </c>
      <c r="K281" s="48">
        <f t="shared" si="82"/>
        <v>10</v>
      </c>
      <c r="L281" s="48">
        <f t="shared" si="83"/>
        <v>5</v>
      </c>
      <c r="M281" s="51">
        <f t="shared" si="84"/>
        <v>54</v>
      </c>
      <c r="N281" s="52">
        <f t="shared" si="85"/>
        <v>1.21</v>
      </c>
      <c r="O281" s="53">
        <f t="shared" si="86"/>
        <v>1.26</v>
      </c>
      <c r="P281" s="54">
        <f t="shared" si="87"/>
        <v>0.62</v>
      </c>
      <c r="Q281" s="54">
        <f t="shared" si="88"/>
        <v>0.31</v>
      </c>
      <c r="R281" s="54">
        <f t="shared" si="89"/>
        <v>3.45</v>
      </c>
      <c r="S281" s="55">
        <f t="shared" si="90"/>
        <v>2.3E-2</v>
      </c>
      <c r="T281" s="56">
        <f t="shared" si="91"/>
        <v>2.3E-2</v>
      </c>
      <c r="U281" s="57">
        <f t="shared" si="92"/>
        <v>2.4E-2</v>
      </c>
      <c r="V281" s="58">
        <f t="shared" si="93"/>
        <v>2.3E-2</v>
      </c>
      <c r="W281" s="59">
        <f t="shared" si="94"/>
        <v>2.3E-2</v>
      </c>
      <c r="X281" s="60">
        <f t="shared" si="95"/>
        <v>177</v>
      </c>
      <c r="Y281" s="61">
        <f t="shared" si="96"/>
        <v>177</v>
      </c>
      <c r="Z281" s="62">
        <f t="shared" si="97"/>
        <v>176</v>
      </c>
      <c r="AA281" s="63">
        <f t="shared" si="98"/>
        <v>176</v>
      </c>
      <c r="AB281" s="63">
        <f t="shared" si="99"/>
        <v>176</v>
      </c>
      <c r="AC281" s="60">
        <v>0</v>
      </c>
      <c r="AD281" s="63">
        <v>0</v>
      </c>
      <c r="AE281" s="64">
        <v>4</v>
      </c>
      <c r="AF281" s="65">
        <v>0</v>
      </c>
    </row>
    <row r="282" spans="1:32">
      <c r="A282" s="43">
        <v>4</v>
      </c>
      <c r="B282" s="66" t="s">
        <v>296</v>
      </c>
      <c r="C282" s="67" t="s">
        <v>296</v>
      </c>
      <c r="D282" s="46">
        <v>91196</v>
      </c>
      <c r="E282" s="47">
        <v>91630</v>
      </c>
      <c r="F282" s="48">
        <v>91930</v>
      </c>
      <c r="G282" s="49">
        <v>92620</v>
      </c>
      <c r="H282" s="50">
        <v>93080</v>
      </c>
      <c r="I282" s="46">
        <f t="shared" si="80"/>
        <v>434</v>
      </c>
      <c r="J282" s="47">
        <f t="shared" si="81"/>
        <v>300</v>
      </c>
      <c r="K282" s="48">
        <f t="shared" si="82"/>
        <v>690</v>
      </c>
      <c r="L282" s="48">
        <f t="shared" si="83"/>
        <v>460</v>
      </c>
      <c r="M282" s="51">
        <f t="shared" si="84"/>
        <v>1884</v>
      </c>
      <c r="N282" s="52">
        <f t="shared" si="85"/>
        <v>0.48</v>
      </c>
      <c r="O282" s="53">
        <f t="shared" si="86"/>
        <v>0.33</v>
      </c>
      <c r="P282" s="54">
        <f t="shared" si="87"/>
        <v>0.75</v>
      </c>
      <c r="Q282" s="54">
        <f t="shared" si="88"/>
        <v>0.5</v>
      </c>
      <c r="R282" s="54">
        <f t="shared" si="89"/>
        <v>2.0699999999999998</v>
      </c>
      <c r="S282" s="55">
        <f t="shared" si="90"/>
        <v>1.3560000000000001</v>
      </c>
      <c r="T282" s="56">
        <f t="shared" si="91"/>
        <v>1.3540000000000001</v>
      </c>
      <c r="U282" s="57">
        <f t="shared" si="92"/>
        <v>1.3480000000000001</v>
      </c>
      <c r="V282" s="58">
        <f t="shared" si="93"/>
        <v>1.3460000000000001</v>
      </c>
      <c r="W282" s="59">
        <f t="shared" si="94"/>
        <v>1.3360000000000001</v>
      </c>
      <c r="X282" s="60">
        <f t="shared" si="95"/>
        <v>8</v>
      </c>
      <c r="Y282" s="61">
        <f t="shared" si="96"/>
        <v>9</v>
      </c>
      <c r="Z282" s="62">
        <f t="shared" si="97"/>
        <v>9</v>
      </c>
      <c r="AA282" s="63">
        <f t="shared" si="98"/>
        <v>9</v>
      </c>
      <c r="AB282" s="63">
        <f t="shared" si="99"/>
        <v>9</v>
      </c>
      <c r="AC282" s="60">
        <v>14</v>
      </c>
      <c r="AD282" s="63">
        <v>0</v>
      </c>
      <c r="AE282" s="64">
        <v>0</v>
      </c>
      <c r="AF282" s="65">
        <v>0</v>
      </c>
    </row>
    <row r="283" spans="1:32">
      <c r="A283" s="43">
        <v>4</v>
      </c>
      <c r="B283" s="66" t="s">
        <v>126</v>
      </c>
      <c r="C283" s="67" t="s">
        <v>87</v>
      </c>
      <c r="D283" s="46">
        <v>1001</v>
      </c>
      <c r="E283" s="47">
        <v>1005</v>
      </c>
      <c r="F283" s="48">
        <v>1060</v>
      </c>
      <c r="G283" s="49">
        <v>1015</v>
      </c>
      <c r="H283" s="50">
        <v>1015</v>
      </c>
      <c r="I283" s="46">
        <f t="shared" si="80"/>
        <v>4</v>
      </c>
      <c r="J283" s="47">
        <f t="shared" si="81"/>
        <v>55</v>
      </c>
      <c r="K283" s="48">
        <f t="shared" si="82"/>
        <v>-45</v>
      </c>
      <c r="L283" s="48">
        <f t="shared" si="83"/>
        <v>0</v>
      </c>
      <c r="M283" s="51">
        <f t="shared" si="84"/>
        <v>14</v>
      </c>
      <c r="N283" s="52">
        <f t="shared" si="85"/>
        <v>0.4</v>
      </c>
      <c r="O283" s="53">
        <f t="shared" si="86"/>
        <v>5.47</v>
      </c>
      <c r="P283" s="54">
        <f t="shared" si="87"/>
        <v>-4.25</v>
      </c>
      <c r="Q283" s="54">
        <f t="shared" si="88"/>
        <v>0</v>
      </c>
      <c r="R283" s="54">
        <f t="shared" si="89"/>
        <v>1.4</v>
      </c>
      <c r="S283" s="55">
        <f t="shared" si="90"/>
        <v>1.4999999999999999E-2</v>
      </c>
      <c r="T283" s="56">
        <f t="shared" si="91"/>
        <v>1.4999999999999999E-2</v>
      </c>
      <c r="U283" s="57">
        <f t="shared" si="92"/>
        <v>1.6E-2</v>
      </c>
      <c r="V283" s="58">
        <f t="shared" si="93"/>
        <v>1.4999999999999999E-2</v>
      </c>
      <c r="W283" s="59">
        <f t="shared" si="94"/>
        <v>1.4999999999999999E-2</v>
      </c>
      <c r="X283" s="60">
        <f t="shared" si="95"/>
        <v>198</v>
      </c>
      <c r="Y283" s="61">
        <f t="shared" si="96"/>
        <v>200</v>
      </c>
      <c r="Z283" s="62">
        <f t="shared" si="97"/>
        <v>196</v>
      </c>
      <c r="AA283" s="63">
        <f t="shared" si="98"/>
        <v>200</v>
      </c>
      <c r="AB283" s="63">
        <f t="shared" si="99"/>
        <v>200</v>
      </c>
      <c r="AC283" s="60">
        <v>0</v>
      </c>
      <c r="AD283" s="63">
        <v>0</v>
      </c>
      <c r="AE283" s="64">
        <v>0</v>
      </c>
      <c r="AF283" s="65">
        <v>0</v>
      </c>
    </row>
    <row r="284" spans="1:32">
      <c r="A284" s="43">
        <v>4</v>
      </c>
      <c r="B284" s="66" t="s">
        <v>265</v>
      </c>
      <c r="C284" s="67" t="s">
        <v>258</v>
      </c>
      <c r="D284" s="46">
        <v>6848</v>
      </c>
      <c r="E284" s="47">
        <v>7005</v>
      </c>
      <c r="F284" s="48">
        <v>7100</v>
      </c>
      <c r="G284" s="68">
        <v>7470</v>
      </c>
      <c r="H284" s="50">
        <v>7915</v>
      </c>
      <c r="I284" s="46">
        <f t="shared" si="80"/>
        <v>157</v>
      </c>
      <c r="J284" s="47">
        <f t="shared" si="81"/>
        <v>95</v>
      </c>
      <c r="K284" s="48">
        <f t="shared" si="82"/>
        <v>370</v>
      </c>
      <c r="L284" s="48">
        <f t="shared" si="83"/>
        <v>445</v>
      </c>
      <c r="M284" s="51">
        <f t="shared" si="84"/>
        <v>1067</v>
      </c>
      <c r="N284" s="52">
        <f t="shared" si="85"/>
        <v>2.29</v>
      </c>
      <c r="O284" s="53">
        <f t="shared" si="86"/>
        <v>1.36</v>
      </c>
      <c r="P284" s="54">
        <f t="shared" si="87"/>
        <v>5.21</v>
      </c>
      <c r="Q284" s="54">
        <f t="shared" si="88"/>
        <v>5.96</v>
      </c>
      <c r="R284" s="54">
        <f t="shared" si="89"/>
        <v>15.58</v>
      </c>
      <c r="S284" s="55">
        <f t="shared" si="90"/>
        <v>0.10199999999999999</v>
      </c>
      <c r="T284" s="56">
        <f t="shared" si="91"/>
        <v>0.104</v>
      </c>
      <c r="U284" s="57">
        <f t="shared" si="92"/>
        <v>0.104</v>
      </c>
      <c r="V284" s="58">
        <f t="shared" si="93"/>
        <v>0.109</v>
      </c>
      <c r="W284" s="59">
        <f t="shared" si="94"/>
        <v>0.114</v>
      </c>
      <c r="X284" s="60">
        <f t="shared" si="95"/>
        <v>99</v>
      </c>
      <c r="Y284" s="61">
        <f t="shared" si="96"/>
        <v>98</v>
      </c>
      <c r="Z284" s="62">
        <f t="shared" si="97"/>
        <v>99</v>
      </c>
      <c r="AA284" s="63">
        <f t="shared" si="98"/>
        <v>96</v>
      </c>
      <c r="AB284" s="63">
        <f t="shared" si="99"/>
        <v>95</v>
      </c>
      <c r="AC284" s="60">
        <v>0</v>
      </c>
      <c r="AD284" s="63">
        <v>0</v>
      </c>
      <c r="AE284" s="64">
        <v>0</v>
      </c>
      <c r="AF284" s="65">
        <v>0</v>
      </c>
    </row>
    <row r="285" spans="1:32">
      <c r="A285" s="69">
        <v>4</v>
      </c>
      <c r="B285" s="44" t="s">
        <v>309</v>
      </c>
      <c r="C285" s="45" t="s">
        <v>296</v>
      </c>
      <c r="D285" s="70">
        <v>2964</v>
      </c>
      <c r="E285" s="71">
        <v>3000</v>
      </c>
      <c r="F285" s="72">
        <v>3035</v>
      </c>
      <c r="G285" s="68">
        <v>3115</v>
      </c>
      <c r="H285" s="50">
        <v>3140</v>
      </c>
      <c r="I285" s="70">
        <f t="shared" si="80"/>
        <v>36</v>
      </c>
      <c r="J285" s="71">
        <f t="shared" si="81"/>
        <v>35</v>
      </c>
      <c r="K285" s="48">
        <f t="shared" si="82"/>
        <v>80</v>
      </c>
      <c r="L285" s="48">
        <f t="shared" si="83"/>
        <v>25</v>
      </c>
      <c r="M285" s="51">
        <f t="shared" si="84"/>
        <v>176</v>
      </c>
      <c r="N285" s="73">
        <f t="shared" si="85"/>
        <v>1.21</v>
      </c>
      <c r="O285" s="74">
        <f t="shared" si="86"/>
        <v>1.17</v>
      </c>
      <c r="P285" s="54">
        <f t="shared" si="87"/>
        <v>2.64</v>
      </c>
      <c r="Q285" s="54">
        <f t="shared" si="88"/>
        <v>0.8</v>
      </c>
      <c r="R285" s="54">
        <f t="shared" si="89"/>
        <v>5.94</v>
      </c>
      <c r="S285" s="55">
        <f t="shared" si="90"/>
        <v>4.3999999999999997E-2</v>
      </c>
      <c r="T285" s="75">
        <f t="shared" si="91"/>
        <v>4.3999999999999997E-2</v>
      </c>
      <c r="U285" s="56">
        <f t="shared" si="92"/>
        <v>4.4999999999999998E-2</v>
      </c>
      <c r="V285" s="58">
        <f t="shared" si="93"/>
        <v>4.4999999999999998E-2</v>
      </c>
      <c r="W285" s="59">
        <f t="shared" si="94"/>
        <v>4.4999999999999998E-2</v>
      </c>
      <c r="X285" s="76">
        <f t="shared" si="95"/>
        <v>141</v>
      </c>
      <c r="Y285" s="77">
        <f t="shared" si="96"/>
        <v>139</v>
      </c>
      <c r="Z285" s="78">
        <f t="shared" si="97"/>
        <v>139</v>
      </c>
      <c r="AA285" s="63">
        <f t="shared" si="98"/>
        <v>136</v>
      </c>
      <c r="AB285" s="63">
        <f t="shared" si="99"/>
        <v>136</v>
      </c>
      <c r="AC285" s="76">
        <v>0</v>
      </c>
      <c r="AD285" s="79">
        <v>0</v>
      </c>
      <c r="AE285" s="64">
        <v>56</v>
      </c>
      <c r="AF285" s="65">
        <v>0</v>
      </c>
    </row>
    <row r="286" spans="1:32">
      <c r="A286" s="69">
        <v>100</v>
      </c>
      <c r="B286" s="44" t="s">
        <v>319</v>
      </c>
      <c r="C286" s="45" t="s">
        <v>317</v>
      </c>
      <c r="D286" s="70">
        <v>6724540</v>
      </c>
      <c r="E286" s="71">
        <v>6767900</v>
      </c>
      <c r="F286" s="72">
        <v>6817770</v>
      </c>
      <c r="G286" s="49">
        <v>6882400</v>
      </c>
      <c r="H286" s="80">
        <v>6968170</v>
      </c>
      <c r="I286" s="70">
        <f t="shared" si="80"/>
        <v>43360</v>
      </c>
      <c r="J286" s="71">
        <f t="shared" si="81"/>
        <v>49870</v>
      </c>
      <c r="K286" s="48">
        <f t="shared" si="82"/>
        <v>64630</v>
      </c>
      <c r="L286" s="48">
        <f t="shared" si="83"/>
        <v>85770</v>
      </c>
      <c r="M286" s="51">
        <f t="shared" si="84"/>
        <v>243630</v>
      </c>
      <c r="N286" s="73">
        <f t="shared" si="85"/>
        <v>0.64</v>
      </c>
      <c r="O286" s="74">
        <f t="shared" si="86"/>
        <v>0.74</v>
      </c>
      <c r="P286" s="54">
        <f t="shared" si="87"/>
        <v>0.95</v>
      </c>
      <c r="Q286" s="54">
        <f t="shared" si="88"/>
        <v>1.25</v>
      </c>
      <c r="R286" s="54">
        <f t="shared" si="89"/>
        <v>3.62</v>
      </c>
      <c r="S286" s="55">
        <v>100</v>
      </c>
      <c r="T286" s="75">
        <v>100</v>
      </c>
      <c r="U286" s="56">
        <v>100</v>
      </c>
      <c r="V286" s="58">
        <v>100</v>
      </c>
      <c r="W286" s="59">
        <v>100</v>
      </c>
      <c r="X286" s="76" t="s">
        <v>317</v>
      </c>
      <c r="Y286" s="77" t="s">
        <v>317</v>
      </c>
      <c r="Z286" s="78" t="s">
        <v>317</v>
      </c>
      <c r="AA286" s="64" t="s">
        <v>317</v>
      </c>
      <c r="AB286" s="64" t="s">
        <v>317</v>
      </c>
      <c r="AC286" s="76" t="s">
        <v>317</v>
      </c>
      <c r="AD286" s="79" t="s">
        <v>317</v>
      </c>
      <c r="AE286" s="64" t="s">
        <v>317</v>
      </c>
      <c r="AF286" s="81" t="s">
        <v>317</v>
      </c>
    </row>
    <row r="287" spans="1:32">
      <c r="A287" s="82">
        <v>300</v>
      </c>
      <c r="B287" s="83" t="s">
        <v>320</v>
      </c>
      <c r="C287" s="84" t="s">
        <v>317</v>
      </c>
      <c r="D287" s="85">
        <v>4246217</v>
      </c>
      <c r="E287" s="86">
        <v>4313267</v>
      </c>
      <c r="F287" s="87">
        <v>4379223</v>
      </c>
      <c r="G287" s="88">
        <v>4432699</v>
      </c>
      <c r="H287" s="89">
        <v>4497409</v>
      </c>
      <c r="I287" s="85">
        <f t="shared" si="80"/>
        <v>67050</v>
      </c>
      <c r="J287" s="86">
        <f t="shared" si="81"/>
        <v>65956</v>
      </c>
      <c r="K287" s="87">
        <f t="shared" si="82"/>
        <v>53476</v>
      </c>
      <c r="L287" s="87">
        <f t="shared" si="83"/>
        <v>64710</v>
      </c>
      <c r="M287" s="89">
        <f t="shared" si="84"/>
        <v>251192</v>
      </c>
      <c r="N287" s="90">
        <f t="shared" si="85"/>
        <v>1.58</v>
      </c>
      <c r="O287" s="91">
        <f t="shared" si="86"/>
        <v>1.53</v>
      </c>
      <c r="P287" s="92">
        <f t="shared" si="87"/>
        <v>1.22</v>
      </c>
      <c r="Q287" s="93">
        <f t="shared" si="88"/>
        <v>1.46</v>
      </c>
      <c r="R287" s="94">
        <f t="shared" si="89"/>
        <v>5.92</v>
      </c>
      <c r="S287" s="95">
        <f>+D287/D286*100</f>
        <v>63.145092452420535</v>
      </c>
      <c r="T287" s="96">
        <f t="shared" ref="T287:U287" si="100">+E287/E286*100</f>
        <v>63.73124602904889</v>
      </c>
      <c r="U287" s="97">
        <f t="shared" si="100"/>
        <v>64.232483642011971</v>
      </c>
      <c r="V287" s="98">
        <f t="shared" ref="V287" si="101">+G287/G286*100</f>
        <v>64.406297221899337</v>
      </c>
      <c r="W287" s="99">
        <f t="shared" ref="W287" si="102">+H287/H286*100</f>
        <v>64.54218252424954</v>
      </c>
      <c r="X287" s="100" t="s">
        <v>317</v>
      </c>
      <c r="Y287" s="101" t="s">
        <v>317</v>
      </c>
      <c r="Z287" s="102" t="s">
        <v>317</v>
      </c>
      <c r="AA287" s="103" t="s">
        <v>317</v>
      </c>
      <c r="AB287" s="103" t="s">
        <v>317</v>
      </c>
      <c r="AC287" s="100">
        <f>SUM(AC5:AC285)</f>
        <v>41578</v>
      </c>
      <c r="AD287" s="102">
        <f>SUM(AD5:AD285)</f>
        <v>35065</v>
      </c>
      <c r="AE287" s="104">
        <f>SUM(AE5:AE285)</f>
        <v>8911</v>
      </c>
      <c r="AF287" s="105">
        <f>SUM(AF5:AF285)</f>
        <v>8107</v>
      </c>
    </row>
    <row r="288" spans="1:32" s="108" customFormat="1">
      <c r="A288" s="106"/>
      <c r="B288" s="7"/>
      <c r="C288" s="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9"/>
      <c r="O288" s="9"/>
      <c r="P288" s="9"/>
      <c r="Q288" s="9"/>
      <c r="R288" s="9"/>
      <c r="S288" s="107"/>
      <c r="T288" s="107"/>
      <c r="U288" s="107"/>
      <c r="V288" s="107"/>
      <c r="W288" s="107"/>
      <c r="X288" s="1"/>
      <c r="Y288" s="1"/>
      <c r="Z288" s="1"/>
      <c r="AA288" s="1"/>
      <c r="AB288" s="1"/>
      <c r="AC288" s="1"/>
      <c r="AD288" s="1"/>
      <c r="AE288" s="1"/>
      <c r="AF288" s="7"/>
    </row>
    <row r="289" spans="1:32">
      <c r="A289" s="109"/>
      <c r="B289" s="110"/>
      <c r="F289" s="8"/>
      <c r="G289" s="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</sheetData>
  <pageMargins left="0.5" right="0.5" top="0.5" bottom="0.5" header="0.3" footer="0.3"/>
  <pageSetup orientation="landscape" r:id="rId1"/>
  <headerFooter>
    <oddFooter>&amp;C&amp;8Page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44"/>
  <sheetViews>
    <sheetView workbookViewId="0"/>
  </sheetViews>
  <sheetFormatPr defaultColWidth="8.85546875" defaultRowHeight="11.25"/>
  <cols>
    <col min="1" max="1" width="4.7109375" style="115" customWidth="1"/>
    <col min="2" max="2" width="12.7109375" style="7" customWidth="1"/>
    <col min="3" max="12" width="9.7109375" style="8" customWidth="1"/>
    <col min="13" max="17" width="9.7109375" style="9" customWidth="1"/>
    <col min="18" max="22" width="9.7109375" style="10" customWidth="1"/>
    <col min="23" max="26" width="9.7109375" style="1" customWidth="1"/>
    <col min="27" max="16384" width="8.85546875" style="108"/>
  </cols>
  <sheetData>
    <row r="1" spans="1:27" s="114" customFormat="1" ht="12">
      <c r="A1" s="111" t="s">
        <v>365</v>
      </c>
      <c r="B1" s="112"/>
      <c r="C1" s="16"/>
      <c r="D1" s="16"/>
      <c r="E1" s="16"/>
      <c r="F1" s="16"/>
      <c r="G1" s="16"/>
      <c r="H1" s="16"/>
      <c r="I1" s="16"/>
      <c r="J1" s="16"/>
      <c r="K1" s="16"/>
      <c r="L1" s="16"/>
      <c r="M1" s="18"/>
      <c r="N1" s="18"/>
      <c r="O1" s="18"/>
      <c r="P1" s="18"/>
      <c r="Q1" s="18"/>
      <c r="R1" s="113"/>
      <c r="S1" s="113"/>
      <c r="T1" s="113"/>
      <c r="U1" s="113"/>
      <c r="V1" s="113"/>
      <c r="W1" s="21"/>
      <c r="X1" s="21"/>
      <c r="Y1" s="21"/>
      <c r="Z1" s="21"/>
    </row>
    <row r="2" spans="1:27" s="114" customFormat="1" ht="12">
      <c r="A2" s="111" t="s">
        <v>311</v>
      </c>
      <c r="B2" s="112"/>
      <c r="C2" s="16"/>
      <c r="D2" s="16"/>
      <c r="E2" s="16"/>
      <c r="F2" s="16"/>
      <c r="G2" s="16"/>
      <c r="H2" s="16"/>
      <c r="I2" s="16"/>
      <c r="J2" s="16"/>
      <c r="K2" s="16"/>
      <c r="L2" s="16"/>
      <c r="M2" s="18"/>
      <c r="N2" s="18"/>
      <c r="O2" s="18"/>
      <c r="P2" s="18"/>
      <c r="Q2" s="18"/>
      <c r="R2" s="113"/>
      <c r="S2" s="113"/>
      <c r="T2" s="113"/>
      <c r="U2" s="113"/>
      <c r="V2" s="113"/>
      <c r="W2" s="21"/>
      <c r="X2" s="21"/>
      <c r="Y2" s="21"/>
      <c r="Z2" s="21"/>
    </row>
    <row r="4" spans="1:27" ht="45">
      <c r="A4" s="116" t="s">
        <v>318</v>
      </c>
      <c r="B4" s="117" t="s">
        <v>310</v>
      </c>
      <c r="C4" s="118" t="s">
        <v>342</v>
      </c>
      <c r="D4" s="119" t="s">
        <v>343</v>
      </c>
      <c r="E4" s="120" t="s">
        <v>344</v>
      </c>
      <c r="F4" s="121" t="s">
        <v>345</v>
      </c>
      <c r="G4" s="122" t="s">
        <v>360</v>
      </c>
      <c r="H4" s="123" t="s">
        <v>346</v>
      </c>
      <c r="I4" s="124" t="s">
        <v>347</v>
      </c>
      <c r="J4" s="124" t="s">
        <v>348</v>
      </c>
      <c r="K4" s="124" t="s">
        <v>361</v>
      </c>
      <c r="L4" s="125" t="s">
        <v>362</v>
      </c>
      <c r="M4" s="126" t="s">
        <v>349</v>
      </c>
      <c r="N4" s="127" t="s">
        <v>350</v>
      </c>
      <c r="O4" s="127" t="s">
        <v>351</v>
      </c>
      <c r="P4" s="127" t="s">
        <v>363</v>
      </c>
      <c r="Q4" s="128" t="s">
        <v>364</v>
      </c>
      <c r="R4" s="129" t="s">
        <v>341</v>
      </c>
      <c r="S4" s="130" t="s">
        <v>340</v>
      </c>
      <c r="T4" s="130" t="s">
        <v>339</v>
      </c>
      <c r="U4" s="131" t="s">
        <v>338</v>
      </c>
      <c r="V4" s="132" t="s">
        <v>357</v>
      </c>
      <c r="W4" s="123" t="s">
        <v>337</v>
      </c>
      <c r="X4" s="124" t="s">
        <v>336</v>
      </c>
      <c r="Y4" s="124" t="s">
        <v>335</v>
      </c>
      <c r="Z4" s="133" t="s">
        <v>334</v>
      </c>
      <c r="AA4" s="134" t="s">
        <v>358</v>
      </c>
    </row>
    <row r="5" spans="1:27">
      <c r="A5" s="135">
        <v>1</v>
      </c>
      <c r="B5" s="136" t="s">
        <v>0</v>
      </c>
      <c r="C5" s="137">
        <v>18728</v>
      </c>
      <c r="D5" s="138">
        <v>18950</v>
      </c>
      <c r="E5" s="139">
        <v>19050</v>
      </c>
      <c r="F5" s="140">
        <v>19200</v>
      </c>
      <c r="G5" s="141">
        <v>19400</v>
      </c>
      <c r="H5" s="137">
        <f>D5-C5</f>
        <v>222</v>
      </c>
      <c r="I5" s="138">
        <f>E5-D5</f>
        <v>100</v>
      </c>
      <c r="J5" s="139">
        <f>F5-E5</f>
        <v>150</v>
      </c>
      <c r="K5" s="139">
        <f>G5-F5</f>
        <v>200</v>
      </c>
      <c r="L5" s="142">
        <f>G5-C5</f>
        <v>672</v>
      </c>
      <c r="M5" s="143">
        <f>ROUND((D5-C5)/C5*100,2)</f>
        <v>1.19</v>
      </c>
      <c r="N5" s="144">
        <f>ROUND((E5-D5)/D5*100,2)</f>
        <v>0.53</v>
      </c>
      <c r="O5" s="144">
        <f>ROUND((F5-E5)/E5*100,2)</f>
        <v>0.79</v>
      </c>
      <c r="P5" s="144">
        <f>ROUND((G5-F5)/F5*100,2)</f>
        <v>1.04</v>
      </c>
      <c r="Q5" s="145">
        <f>ROUND((G5-C5)/C5*100,2)</f>
        <v>3.59</v>
      </c>
      <c r="R5" s="146">
        <f t="shared" ref="R5:R43" si="0">ROUND(C5/$C$44*100,2)</f>
        <v>0.28000000000000003</v>
      </c>
      <c r="S5" s="147">
        <f t="shared" ref="S5:S43" si="1">ROUND(D5/$D$44*100,2)</f>
        <v>0.28000000000000003</v>
      </c>
      <c r="T5" s="147">
        <f>ROUND(E5/$E$44*100,2)</f>
        <v>0.28000000000000003</v>
      </c>
      <c r="U5" s="148">
        <f t="shared" ref="U5:U43" si="2">ROUND(F5/$F$44*100,2)</f>
        <v>0.28000000000000003</v>
      </c>
      <c r="V5" s="148">
        <f>ROUND(G5/$G$44*100,2)</f>
        <v>0.28000000000000003</v>
      </c>
      <c r="W5" s="149">
        <f t="shared" ref="W5:W43" si="3">RANK(C5,C$5:C$43)</f>
        <v>31</v>
      </c>
      <c r="X5" s="150">
        <f t="shared" ref="X5:Y43" si="4">RANK(D5,D$5:D$43)</f>
        <v>31</v>
      </c>
      <c r="Y5" s="150">
        <f t="shared" si="4"/>
        <v>31</v>
      </c>
      <c r="Z5" s="151">
        <f t="shared" ref="Z5:AA43" si="5">RANK(F5,F$5:F$43)</f>
        <v>31</v>
      </c>
      <c r="AA5" s="152">
        <f>RANK(G5,G$5:G$43)</f>
        <v>31</v>
      </c>
    </row>
    <row r="6" spans="1:27">
      <c r="A6" s="135">
        <v>1</v>
      </c>
      <c r="B6" s="136" t="s">
        <v>6</v>
      </c>
      <c r="C6" s="137">
        <v>21623</v>
      </c>
      <c r="D6" s="138">
        <v>21650</v>
      </c>
      <c r="E6" s="139">
        <v>21700</v>
      </c>
      <c r="F6" s="140">
        <v>21800</v>
      </c>
      <c r="G6" s="141">
        <v>21950</v>
      </c>
      <c r="H6" s="137">
        <f t="shared" ref="H6:H44" si="6">D6-C6</f>
        <v>27</v>
      </c>
      <c r="I6" s="138">
        <f t="shared" ref="I6:I44" si="7">E6-D6</f>
        <v>50</v>
      </c>
      <c r="J6" s="139">
        <f t="shared" ref="J6:K44" si="8">F6-E6</f>
        <v>100</v>
      </c>
      <c r="K6" s="139">
        <f t="shared" si="8"/>
        <v>150</v>
      </c>
      <c r="L6" s="142">
        <f t="shared" ref="L6:L44" si="9">G6-C6</f>
        <v>327</v>
      </c>
      <c r="M6" s="143">
        <f t="shared" ref="M6:M44" si="10">ROUND((D6-C6)/C6*100,2)</f>
        <v>0.12</v>
      </c>
      <c r="N6" s="144">
        <f t="shared" ref="N6:N44" si="11">ROUND((E6-D6)/D6*100,2)</f>
        <v>0.23</v>
      </c>
      <c r="O6" s="144">
        <f t="shared" ref="O6:P44" si="12">ROUND((F6-E6)/E6*100,2)</f>
        <v>0.46</v>
      </c>
      <c r="P6" s="144">
        <f t="shared" si="12"/>
        <v>0.69</v>
      </c>
      <c r="Q6" s="145">
        <f t="shared" ref="Q6:Q44" si="13">ROUND((G6-C6)/C6*100,2)</f>
        <v>1.51</v>
      </c>
      <c r="R6" s="146">
        <f t="shared" si="0"/>
        <v>0.32</v>
      </c>
      <c r="S6" s="147">
        <f t="shared" si="1"/>
        <v>0.32</v>
      </c>
      <c r="T6" s="147">
        <f t="shared" ref="T6:T42" si="14">ROUND(E6/$E$44*100,2)</f>
        <v>0.32</v>
      </c>
      <c r="U6" s="148">
        <f t="shared" si="2"/>
        <v>0.32</v>
      </c>
      <c r="V6" s="148">
        <f t="shared" ref="V6:V43" si="15">ROUND(G6/$G$44*100,2)</f>
        <v>0.32</v>
      </c>
      <c r="W6" s="149">
        <f t="shared" si="3"/>
        <v>28</v>
      </c>
      <c r="X6" s="150">
        <f t="shared" si="4"/>
        <v>28</v>
      </c>
      <c r="Y6" s="150">
        <f t="shared" si="4"/>
        <v>28</v>
      </c>
      <c r="Z6" s="151">
        <f t="shared" si="5"/>
        <v>28</v>
      </c>
      <c r="AA6" s="152">
        <f t="shared" si="5"/>
        <v>28</v>
      </c>
    </row>
    <row r="7" spans="1:27">
      <c r="A7" s="135">
        <v>1</v>
      </c>
      <c r="B7" s="136" t="s">
        <v>8</v>
      </c>
      <c r="C7" s="137">
        <v>175177</v>
      </c>
      <c r="D7" s="138">
        <v>177900</v>
      </c>
      <c r="E7" s="139">
        <v>180000</v>
      </c>
      <c r="F7" s="140">
        <v>183400</v>
      </c>
      <c r="G7" s="141">
        <v>186500</v>
      </c>
      <c r="H7" s="137">
        <f t="shared" si="6"/>
        <v>2723</v>
      </c>
      <c r="I7" s="138">
        <f t="shared" si="7"/>
        <v>2100</v>
      </c>
      <c r="J7" s="139">
        <f t="shared" si="8"/>
        <v>3400</v>
      </c>
      <c r="K7" s="139">
        <f t="shared" si="8"/>
        <v>3100</v>
      </c>
      <c r="L7" s="142">
        <f t="shared" si="9"/>
        <v>11323</v>
      </c>
      <c r="M7" s="143">
        <f t="shared" si="10"/>
        <v>1.55</v>
      </c>
      <c r="N7" s="144">
        <f t="shared" si="11"/>
        <v>1.18</v>
      </c>
      <c r="O7" s="144">
        <f t="shared" si="12"/>
        <v>1.89</v>
      </c>
      <c r="P7" s="144">
        <f t="shared" si="12"/>
        <v>1.69</v>
      </c>
      <c r="Q7" s="145">
        <f t="shared" si="13"/>
        <v>6.46</v>
      </c>
      <c r="R7" s="146">
        <f t="shared" si="0"/>
        <v>2.61</v>
      </c>
      <c r="S7" s="147">
        <f t="shared" si="1"/>
        <v>2.63</v>
      </c>
      <c r="T7" s="147">
        <f t="shared" si="14"/>
        <v>2.64</v>
      </c>
      <c r="U7" s="148">
        <f t="shared" si="2"/>
        <v>2.66</v>
      </c>
      <c r="V7" s="148">
        <f t="shared" si="15"/>
        <v>2.68</v>
      </c>
      <c r="W7" s="149">
        <f t="shared" si="3"/>
        <v>10</v>
      </c>
      <c r="X7" s="150">
        <f t="shared" si="4"/>
        <v>10</v>
      </c>
      <c r="Y7" s="150">
        <f t="shared" si="4"/>
        <v>10</v>
      </c>
      <c r="Z7" s="151">
        <f t="shared" si="5"/>
        <v>10</v>
      </c>
      <c r="AA7" s="152">
        <f t="shared" si="5"/>
        <v>10</v>
      </c>
    </row>
    <row r="8" spans="1:27">
      <c r="A8" s="135">
        <v>1</v>
      </c>
      <c r="B8" s="136" t="s">
        <v>14</v>
      </c>
      <c r="C8" s="137">
        <v>72453</v>
      </c>
      <c r="D8" s="138">
        <v>72700</v>
      </c>
      <c r="E8" s="139">
        <v>73200</v>
      </c>
      <c r="F8" s="140">
        <v>73600</v>
      </c>
      <c r="G8" s="141">
        <v>74300</v>
      </c>
      <c r="H8" s="137">
        <f t="shared" si="6"/>
        <v>247</v>
      </c>
      <c r="I8" s="138">
        <f t="shared" si="7"/>
        <v>500</v>
      </c>
      <c r="J8" s="139">
        <f t="shared" si="8"/>
        <v>400</v>
      </c>
      <c r="K8" s="139">
        <f t="shared" si="8"/>
        <v>700</v>
      </c>
      <c r="L8" s="142">
        <f t="shared" si="9"/>
        <v>1847</v>
      </c>
      <c r="M8" s="143">
        <f t="shared" si="10"/>
        <v>0.34</v>
      </c>
      <c r="N8" s="144">
        <f t="shared" si="11"/>
        <v>0.69</v>
      </c>
      <c r="O8" s="144">
        <f t="shared" si="12"/>
        <v>0.55000000000000004</v>
      </c>
      <c r="P8" s="144">
        <f t="shared" si="12"/>
        <v>0.95</v>
      </c>
      <c r="Q8" s="145">
        <f t="shared" si="13"/>
        <v>2.5499999999999998</v>
      </c>
      <c r="R8" s="146">
        <f t="shared" si="0"/>
        <v>1.08</v>
      </c>
      <c r="S8" s="147">
        <f t="shared" si="1"/>
        <v>1.07</v>
      </c>
      <c r="T8" s="147">
        <f t="shared" si="14"/>
        <v>1.07</v>
      </c>
      <c r="U8" s="148">
        <f t="shared" si="2"/>
        <v>1.07</v>
      </c>
      <c r="V8" s="148">
        <f t="shared" si="15"/>
        <v>1.07</v>
      </c>
      <c r="W8" s="149">
        <f t="shared" si="3"/>
        <v>18</v>
      </c>
      <c r="X8" s="150">
        <f t="shared" si="4"/>
        <v>18</v>
      </c>
      <c r="Y8" s="150">
        <f t="shared" si="4"/>
        <v>17</v>
      </c>
      <c r="Z8" s="151">
        <f t="shared" si="5"/>
        <v>17</v>
      </c>
      <c r="AA8" s="152">
        <f t="shared" si="5"/>
        <v>17</v>
      </c>
    </row>
    <row r="9" spans="1:27">
      <c r="A9" s="135">
        <v>1</v>
      </c>
      <c r="B9" s="136" t="s">
        <v>19</v>
      </c>
      <c r="C9" s="137">
        <v>71404</v>
      </c>
      <c r="D9" s="138">
        <v>71600</v>
      </c>
      <c r="E9" s="139">
        <v>72000</v>
      </c>
      <c r="F9" s="140">
        <v>72350</v>
      </c>
      <c r="G9" s="141">
        <v>72500</v>
      </c>
      <c r="H9" s="137">
        <f t="shared" si="6"/>
        <v>196</v>
      </c>
      <c r="I9" s="138">
        <f t="shared" si="7"/>
        <v>400</v>
      </c>
      <c r="J9" s="139">
        <f t="shared" si="8"/>
        <v>350</v>
      </c>
      <c r="K9" s="139">
        <f t="shared" si="8"/>
        <v>150</v>
      </c>
      <c r="L9" s="142">
        <f t="shared" si="9"/>
        <v>1096</v>
      </c>
      <c r="M9" s="143">
        <f t="shared" si="10"/>
        <v>0.27</v>
      </c>
      <c r="N9" s="144">
        <f t="shared" si="11"/>
        <v>0.56000000000000005</v>
      </c>
      <c r="O9" s="144">
        <f t="shared" si="12"/>
        <v>0.49</v>
      </c>
      <c r="P9" s="144">
        <f t="shared" si="12"/>
        <v>0.21</v>
      </c>
      <c r="Q9" s="145">
        <f t="shared" si="13"/>
        <v>1.53</v>
      </c>
      <c r="R9" s="146">
        <f t="shared" si="0"/>
        <v>1.06</v>
      </c>
      <c r="S9" s="147">
        <f t="shared" si="1"/>
        <v>1.06</v>
      </c>
      <c r="T9" s="147">
        <f t="shared" si="14"/>
        <v>1.06</v>
      </c>
      <c r="U9" s="148">
        <f t="shared" si="2"/>
        <v>1.05</v>
      </c>
      <c r="V9" s="148">
        <f t="shared" si="15"/>
        <v>1.04</v>
      </c>
      <c r="W9" s="149">
        <f t="shared" si="3"/>
        <v>19</v>
      </c>
      <c r="X9" s="150">
        <f t="shared" si="4"/>
        <v>19</v>
      </c>
      <c r="Y9" s="150">
        <f t="shared" si="4"/>
        <v>19</v>
      </c>
      <c r="Z9" s="151">
        <f t="shared" si="5"/>
        <v>19</v>
      </c>
      <c r="AA9" s="152">
        <f t="shared" si="5"/>
        <v>19</v>
      </c>
    </row>
    <row r="10" spans="1:27">
      <c r="A10" s="135">
        <v>1</v>
      </c>
      <c r="B10" s="136" t="s">
        <v>23</v>
      </c>
      <c r="C10" s="137">
        <v>425363</v>
      </c>
      <c r="D10" s="138">
        <v>428000</v>
      </c>
      <c r="E10" s="139">
        <v>431250</v>
      </c>
      <c r="F10" s="140">
        <v>435500</v>
      </c>
      <c r="G10" s="141">
        <v>442800</v>
      </c>
      <c r="H10" s="137">
        <f t="shared" si="6"/>
        <v>2637</v>
      </c>
      <c r="I10" s="138">
        <f t="shared" si="7"/>
        <v>3250</v>
      </c>
      <c r="J10" s="139">
        <f t="shared" si="8"/>
        <v>4250</v>
      </c>
      <c r="K10" s="139">
        <f t="shared" si="8"/>
        <v>7300</v>
      </c>
      <c r="L10" s="142">
        <f t="shared" si="9"/>
        <v>17437</v>
      </c>
      <c r="M10" s="143">
        <f t="shared" si="10"/>
        <v>0.62</v>
      </c>
      <c r="N10" s="144">
        <f t="shared" si="11"/>
        <v>0.76</v>
      </c>
      <c r="O10" s="144">
        <f t="shared" si="12"/>
        <v>0.99</v>
      </c>
      <c r="P10" s="144">
        <f t="shared" si="12"/>
        <v>1.68</v>
      </c>
      <c r="Q10" s="145">
        <f t="shared" si="13"/>
        <v>4.0999999999999996</v>
      </c>
      <c r="R10" s="146">
        <f t="shared" si="0"/>
        <v>6.33</v>
      </c>
      <c r="S10" s="147">
        <f t="shared" si="1"/>
        <v>6.32</v>
      </c>
      <c r="T10" s="147">
        <f t="shared" si="14"/>
        <v>6.33</v>
      </c>
      <c r="U10" s="148">
        <f t="shared" si="2"/>
        <v>6.33</v>
      </c>
      <c r="V10" s="148">
        <f t="shared" si="15"/>
        <v>6.35</v>
      </c>
      <c r="W10" s="149">
        <f t="shared" si="3"/>
        <v>5</v>
      </c>
      <c r="X10" s="150">
        <f t="shared" si="4"/>
        <v>5</v>
      </c>
      <c r="Y10" s="150">
        <f t="shared" si="4"/>
        <v>5</v>
      </c>
      <c r="Z10" s="151">
        <f t="shared" si="5"/>
        <v>5</v>
      </c>
      <c r="AA10" s="152">
        <f t="shared" si="5"/>
        <v>5</v>
      </c>
    </row>
    <row r="11" spans="1:27">
      <c r="A11" s="135">
        <v>1</v>
      </c>
      <c r="B11" s="136" t="s">
        <v>32</v>
      </c>
      <c r="C11" s="137">
        <v>4078</v>
      </c>
      <c r="D11" s="138">
        <v>4100</v>
      </c>
      <c r="E11" s="139">
        <v>4100</v>
      </c>
      <c r="F11" s="140">
        <v>4100</v>
      </c>
      <c r="G11" s="141">
        <v>4080</v>
      </c>
      <c r="H11" s="137">
        <f t="shared" si="6"/>
        <v>22</v>
      </c>
      <c r="I11" s="138">
        <f t="shared" si="7"/>
        <v>0</v>
      </c>
      <c r="J11" s="139">
        <f t="shared" si="8"/>
        <v>0</v>
      </c>
      <c r="K11" s="139">
        <f t="shared" si="8"/>
        <v>-20</v>
      </c>
      <c r="L11" s="142">
        <f t="shared" si="9"/>
        <v>2</v>
      </c>
      <c r="M11" s="143">
        <f t="shared" si="10"/>
        <v>0.54</v>
      </c>
      <c r="N11" s="144">
        <f t="shared" si="11"/>
        <v>0</v>
      </c>
      <c r="O11" s="144">
        <f t="shared" si="12"/>
        <v>0</v>
      </c>
      <c r="P11" s="144">
        <f t="shared" si="12"/>
        <v>-0.49</v>
      </c>
      <c r="Q11" s="145">
        <f t="shared" si="13"/>
        <v>0.05</v>
      </c>
      <c r="R11" s="146">
        <f t="shared" si="0"/>
        <v>0.06</v>
      </c>
      <c r="S11" s="147">
        <f t="shared" si="1"/>
        <v>0.06</v>
      </c>
      <c r="T11" s="147">
        <f t="shared" si="14"/>
        <v>0.06</v>
      </c>
      <c r="U11" s="148">
        <f t="shared" si="2"/>
        <v>0.06</v>
      </c>
      <c r="V11" s="148">
        <f t="shared" si="15"/>
        <v>0.06</v>
      </c>
      <c r="W11" s="149">
        <f t="shared" si="3"/>
        <v>37</v>
      </c>
      <c r="X11" s="150">
        <f t="shared" si="4"/>
        <v>37</v>
      </c>
      <c r="Y11" s="150">
        <f t="shared" si="4"/>
        <v>37</v>
      </c>
      <c r="Z11" s="151">
        <f t="shared" si="5"/>
        <v>37</v>
      </c>
      <c r="AA11" s="152">
        <f t="shared" si="5"/>
        <v>37</v>
      </c>
    </row>
    <row r="12" spans="1:27">
      <c r="A12" s="135">
        <v>1</v>
      </c>
      <c r="B12" s="136" t="s">
        <v>35</v>
      </c>
      <c r="C12" s="137">
        <v>102410</v>
      </c>
      <c r="D12" s="138">
        <v>102700</v>
      </c>
      <c r="E12" s="139">
        <v>103050</v>
      </c>
      <c r="F12" s="140">
        <v>103300</v>
      </c>
      <c r="G12" s="141">
        <v>103700</v>
      </c>
      <c r="H12" s="137">
        <f t="shared" si="6"/>
        <v>290</v>
      </c>
      <c r="I12" s="138">
        <f t="shared" si="7"/>
        <v>350</v>
      </c>
      <c r="J12" s="139">
        <f t="shared" si="8"/>
        <v>250</v>
      </c>
      <c r="K12" s="139">
        <f t="shared" si="8"/>
        <v>400</v>
      </c>
      <c r="L12" s="142">
        <f t="shared" si="9"/>
        <v>1290</v>
      </c>
      <c r="M12" s="143">
        <f t="shared" si="10"/>
        <v>0.28000000000000003</v>
      </c>
      <c r="N12" s="144">
        <f t="shared" si="11"/>
        <v>0.34</v>
      </c>
      <c r="O12" s="144">
        <f t="shared" si="12"/>
        <v>0.24</v>
      </c>
      <c r="P12" s="144">
        <f t="shared" si="12"/>
        <v>0.39</v>
      </c>
      <c r="Q12" s="145">
        <f>ROUND((G12-C12)/C12*100,2)</f>
        <v>1.26</v>
      </c>
      <c r="R12" s="146">
        <f t="shared" si="0"/>
        <v>1.52</v>
      </c>
      <c r="S12" s="147">
        <f t="shared" si="1"/>
        <v>1.52</v>
      </c>
      <c r="T12" s="147">
        <f t="shared" si="14"/>
        <v>1.51</v>
      </c>
      <c r="U12" s="148">
        <f t="shared" si="2"/>
        <v>1.5</v>
      </c>
      <c r="V12" s="148">
        <f t="shared" si="15"/>
        <v>1.49</v>
      </c>
      <c r="W12" s="149">
        <f t="shared" si="3"/>
        <v>12</v>
      </c>
      <c r="X12" s="150">
        <f t="shared" si="4"/>
        <v>12</v>
      </c>
      <c r="Y12" s="150">
        <f t="shared" si="4"/>
        <v>12</v>
      </c>
      <c r="Z12" s="151">
        <f t="shared" si="5"/>
        <v>12</v>
      </c>
      <c r="AA12" s="152">
        <f t="shared" si="5"/>
        <v>12</v>
      </c>
    </row>
    <row r="13" spans="1:27">
      <c r="A13" s="135">
        <v>1</v>
      </c>
      <c r="B13" s="136" t="s">
        <v>40</v>
      </c>
      <c r="C13" s="137">
        <v>38431</v>
      </c>
      <c r="D13" s="138">
        <v>38650</v>
      </c>
      <c r="E13" s="139">
        <v>38900</v>
      </c>
      <c r="F13" s="140">
        <v>39280</v>
      </c>
      <c r="G13" s="141">
        <v>39700</v>
      </c>
      <c r="H13" s="137">
        <f t="shared" si="6"/>
        <v>219</v>
      </c>
      <c r="I13" s="138">
        <f t="shared" si="7"/>
        <v>250</v>
      </c>
      <c r="J13" s="139">
        <f t="shared" si="8"/>
        <v>380</v>
      </c>
      <c r="K13" s="139">
        <f t="shared" si="8"/>
        <v>420</v>
      </c>
      <c r="L13" s="142">
        <f t="shared" si="9"/>
        <v>1269</v>
      </c>
      <c r="M13" s="143">
        <f t="shared" si="10"/>
        <v>0.56999999999999995</v>
      </c>
      <c r="N13" s="144">
        <f t="shared" si="11"/>
        <v>0.65</v>
      </c>
      <c r="O13" s="144">
        <f t="shared" si="12"/>
        <v>0.98</v>
      </c>
      <c r="P13" s="144">
        <f t="shared" si="12"/>
        <v>1.07</v>
      </c>
      <c r="Q13" s="145">
        <f t="shared" si="13"/>
        <v>3.3</v>
      </c>
      <c r="R13" s="146">
        <f t="shared" si="0"/>
        <v>0.56999999999999995</v>
      </c>
      <c r="S13" s="147">
        <f t="shared" si="1"/>
        <v>0.56999999999999995</v>
      </c>
      <c r="T13" s="147">
        <f t="shared" si="14"/>
        <v>0.56999999999999995</v>
      </c>
      <c r="U13" s="148">
        <f t="shared" si="2"/>
        <v>0.56999999999999995</v>
      </c>
      <c r="V13" s="148">
        <f t="shared" si="15"/>
        <v>0.56999999999999995</v>
      </c>
      <c r="W13" s="149">
        <f t="shared" si="3"/>
        <v>26</v>
      </c>
      <c r="X13" s="150">
        <f t="shared" si="4"/>
        <v>26</v>
      </c>
      <c r="Y13" s="150">
        <f t="shared" si="4"/>
        <v>26</v>
      </c>
      <c r="Z13" s="151">
        <f t="shared" si="5"/>
        <v>26</v>
      </c>
      <c r="AA13" s="152">
        <f t="shared" si="5"/>
        <v>26</v>
      </c>
    </row>
    <row r="14" spans="1:27">
      <c r="A14" s="135">
        <v>1</v>
      </c>
      <c r="B14" s="136" t="s">
        <v>47</v>
      </c>
      <c r="C14" s="137">
        <v>7551</v>
      </c>
      <c r="D14" s="138">
        <v>7600</v>
      </c>
      <c r="E14" s="139">
        <v>7650</v>
      </c>
      <c r="F14" s="140">
        <v>7650</v>
      </c>
      <c r="G14" s="141">
        <v>7660</v>
      </c>
      <c r="H14" s="137">
        <f t="shared" si="6"/>
        <v>49</v>
      </c>
      <c r="I14" s="138">
        <f t="shared" si="7"/>
        <v>50</v>
      </c>
      <c r="J14" s="139">
        <f t="shared" si="8"/>
        <v>0</v>
      </c>
      <c r="K14" s="139">
        <f t="shared" si="8"/>
        <v>10</v>
      </c>
      <c r="L14" s="142">
        <f t="shared" si="9"/>
        <v>109</v>
      </c>
      <c r="M14" s="143">
        <f t="shared" si="10"/>
        <v>0.65</v>
      </c>
      <c r="N14" s="144">
        <f t="shared" si="11"/>
        <v>0.66</v>
      </c>
      <c r="O14" s="144">
        <f t="shared" si="12"/>
        <v>0</v>
      </c>
      <c r="P14" s="144">
        <f t="shared" si="12"/>
        <v>0.13</v>
      </c>
      <c r="Q14" s="145">
        <f t="shared" si="13"/>
        <v>1.44</v>
      </c>
      <c r="R14" s="146">
        <f t="shared" si="0"/>
        <v>0.11</v>
      </c>
      <c r="S14" s="147">
        <f t="shared" si="1"/>
        <v>0.11</v>
      </c>
      <c r="T14" s="147">
        <f t="shared" si="14"/>
        <v>0.11</v>
      </c>
      <c r="U14" s="148">
        <f t="shared" si="2"/>
        <v>0.11</v>
      </c>
      <c r="V14" s="148">
        <f t="shared" si="15"/>
        <v>0.11</v>
      </c>
      <c r="W14" s="149">
        <f t="shared" si="3"/>
        <v>36</v>
      </c>
      <c r="X14" s="150">
        <f t="shared" si="4"/>
        <v>36</v>
      </c>
      <c r="Y14" s="150">
        <f t="shared" si="4"/>
        <v>36</v>
      </c>
      <c r="Z14" s="151">
        <f t="shared" si="5"/>
        <v>36</v>
      </c>
      <c r="AA14" s="152">
        <f t="shared" si="5"/>
        <v>36</v>
      </c>
    </row>
    <row r="15" spans="1:27">
      <c r="A15" s="135">
        <v>1</v>
      </c>
      <c r="B15" s="136" t="s">
        <v>49</v>
      </c>
      <c r="C15" s="137">
        <v>78163</v>
      </c>
      <c r="D15" s="138">
        <v>80500</v>
      </c>
      <c r="E15" s="139">
        <v>82500</v>
      </c>
      <c r="F15" s="140">
        <v>84800</v>
      </c>
      <c r="G15" s="141">
        <v>86600</v>
      </c>
      <c r="H15" s="137">
        <f t="shared" si="6"/>
        <v>2337</v>
      </c>
      <c r="I15" s="138">
        <f t="shared" si="7"/>
        <v>2000</v>
      </c>
      <c r="J15" s="139">
        <f t="shared" si="8"/>
        <v>2300</v>
      </c>
      <c r="K15" s="139">
        <f t="shared" si="8"/>
        <v>1800</v>
      </c>
      <c r="L15" s="142">
        <f t="shared" si="9"/>
        <v>8437</v>
      </c>
      <c r="M15" s="143">
        <f t="shared" si="10"/>
        <v>2.99</v>
      </c>
      <c r="N15" s="144">
        <f t="shared" si="11"/>
        <v>2.48</v>
      </c>
      <c r="O15" s="144">
        <f t="shared" si="12"/>
        <v>2.79</v>
      </c>
      <c r="P15" s="144">
        <f t="shared" si="12"/>
        <v>2.12</v>
      </c>
      <c r="Q15" s="145">
        <f t="shared" si="13"/>
        <v>10.79</v>
      </c>
      <c r="R15" s="146">
        <f t="shared" si="0"/>
        <v>1.1599999999999999</v>
      </c>
      <c r="S15" s="147">
        <f t="shared" si="1"/>
        <v>1.19</v>
      </c>
      <c r="T15" s="147">
        <f t="shared" si="14"/>
        <v>1.21</v>
      </c>
      <c r="U15" s="148">
        <f t="shared" si="2"/>
        <v>1.23</v>
      </c>
      <c r="V15" s="148">
        <f t="shared" si="15"/>
        <v>1.24</v>
      </c>
      <c r="W15" s="149">
        <f t="shared" si="3"/>
        <v>15</v>
      </c>
      <c r="X15" s="150">
        <f t="shared" si="4"/>
        <v>14</v>
      </c>
      <c r="Y15" s="150">
        <f t="shared" si="4"/>
        <v>14</v>
      </c>
      <c r="Z15" s="151">
        <f t="shared" si="5"/>
        <v>14</v>
      </c>
      <c r="AA15" s="152">
        <f t="shared" si="5"/>
        <v>14</v>
      </c>
    </row>
    <row r="16" spans="1:27">
      <c r="A16" s="135">
        <v>1</v>
      </c>
      <c r="B16" s="136" t="s">
        <v>54</v>
      </c>
      <c r="C16" s="137">
        <v>2266</v>
      </c>
      <c r="D16" s="138">
        <v>2250</v>
      </c>
      <c r="E16" s="139">
        <v>2250</v>
      </c>
      <c r="F16" s="140">
        <v>2250</v>
      </c>
      <c r="G16" s="141">
        <v>2240</v>
      </c>
      <c r="H16" s="137">
        <f t="shared" si="6"/>
        <v>-16</v>
      </c>
      <c r="I16" s="138">
        <f t="shared" si="7"/>
        <v>0</v>
      </c>
      <c r="J16" s="139">
        <f t="shared" si="8"/>
        <v>0</v>
      </c>
      <c r="K16" s="139">
        <f t="shared" si="8"/>
        <v>-10</v>
      </c>
      <c r="L16" s="142">
        <f t="shared" si="9"/>
        <v>-26</v>
      </c>
      <c r="M16" s="143">
        <f t="shared" si="10"/>
        <v>-0.71</v>
      </c>
      <c r="N16" s="144">
        <f t="shared" si="11"/>
        <v>0</v>
      </c>
      <c r="O16" s="144">
        <f t="shared" si="12"/>
        <v>0</v>
      </c>
      <c r="P16" s="144">
        <f t="shared" si="12"/>
        <v>-0.44</v>
      </c>
      <c r="Q16" s="145">
        <f t="shared" si="13"/>
        <v>-1.1499999999999999</v>
      </c>
      <c r="R16" s="146">
        <f t="shared" si="0"/>
        <v>0.03</v>
      </c>
      <c r="S16" s="147">
        <f t="shared" si="1"/>
        <v>0.03</v>
      </c>
      <c r="T16" s="147">
        <f t="shared" si="14"/>
        <v>0.03</v>
      </c>
      <c r="U16" s="148">
        <f t="shared" si="2"/>
        <v>0.03</v>
      </c>
      <c r="V16" s="148">
        <f t="shared" si="15"/>
        <v>0.03</v>
      </c>
      <c r="W16" s="149">
        <f t="shared" si="3"/>
        <v>39</v>
      </c>
      <c r="X16" s="150">
        <f t="shared" si="4"/>
        <v>39</v>
      </c>
      <c r="Y16" s="150">
        <f t="shared" si="4"/>
        <v>39</v>
      </c>
      <c r="Z16" s="151">
        <f t="shared" si="5"/>
        <v>39</v>
      </c>
      <c r="AA16" s="152">
        <f t="shared" si="5"/>
        <v>39</v>
      </c>
    </row>
    <row r="17" spans="1:27">
      <c r="A17" s="135">
        <v>1</v>
      </c>
      <c r="B17" s="136" t="s">
        <v>56</v>
      </c>
      <c r="C17" s="137">
        <v>89120</v>
      </c>
      <c r="D17" s="138">
        <v>90100</v>
      </c>
      <c r="E17" s="139">
        <v>91000</v>
      </c>
      <c r="F17" s="140">
        <v>91800</v>
      </c>
      <c r="G17" s="141">
        <v>92900</v>
      </c>
      <c r="H17" s="137">
        <f t="shared" si="6"/>
        <v>980</v>
      </c>
      <c r="I17" s="138">
        <f t="shared" si="7"/>
        <v>900</v>
      </c>
      <c r="J17" s="139">
        <f t="shared" si="8"/>
        <v>800</v>
      </c>
      <c r="K17" s="139">
        <f t="shared" si="8"/>
        <v>1100</v>
      </c>
      <c r="L17" s="142">
        <f t="shared" si="9"/>
        <v>3780</v>
      </c>
      <c r="M17" s="143">
        <f t="shared" si="10"/>
        <v>1.1000000000000001</v>
      </c>
      <c r="N17" s="144">
        <f t="shared" si="11"/>
        <v>1</v>
      </c>
      <c r="O17" s="144">
        <f t="shared" si="12"/>
        <v>0.88</v>
      </c>
      <c r="P17" s="144">
        <f t="shared" si="12"/>
        <v>1.2</v>
      </c>
      <c r="Q17" s="145">
        <f t="shared" si="13"/>
        <v>4.24</v>
      </c>
      <c r="R17" s="146">
        <f t="shared" si="0"/>
        <v>1.33</v>
      </c>
      <c r="S17" s="147">
        <f t="shared" si="1"/>
        <v>1.33</v>
      </c>
      <c r="T17" s="147">
        <f t="shared" si="14"/>
        <v>1.33</v>
      </c>
      <c r="U17" s="148">
        <f t="shared" si="2"/>
        <v>1.33</v>
      </c>
      <c r="V17" s="148">
        <f t="shared" si="15"/>
        <v>1.33</v>
      </c>
      <c r="W17" s="149">
        <f t="shared" si="3"/>
        <v>13</v>
      </c>
      <c r="X17" s="150">
        <f t="shared" si="4"/>
        <v>13</v>
      </c>
      <c r="Y17" s="150">
        <f t="shared" si="4"/>
        <v>13</v>
      </c>
      <c r="Z17" s="151">
        <f t="shared" si="5"/>
        <v>13</v>
      </c>
      <c r="AA17" s="152">
        <f t="shared" si="5"/>
        <v>13</v>
      </c>
    </row>
    <row r="18" spans="1:27">
      <c r="A18" s="135">
        <v>1</v>
      </c>
      <c r="B18" s="136" t="s">
        <v>71</v>
      </c>
      <c r="C18" s="137">
        <v>72797</v>
      </c>
      <c r="D18" s="138">
        <v>72900</v>
      </c>
      <c r="E18" s="139">
        <v>73150</v>
      </c>
      <c r="F18" s="140">
        <v>73200</v>
      </c>
      <c r="G18" s="141">
        <v>73300</v>
      </c>
      <c r="H18" s="137">
        <f t="shared" si="6"/>
        <v>103</v>
      </c>
      <c r="I18" s="138">
        <f t="shared" si="7"/>
        <v>250</v>
      </c>
      <c r="J18" s="139">
        <f t="shared" si="8"/>
        <v>50</v>
      </c>
      <c r="K18" s="139">
        <f t="shared" si="8"/>
        <v>100</v>
      </c>
      <c r="L18" s="142">
        <f t="shared" si="9"/>
        <v>503</v>
      </c>
      <c r="M18" s="143">
        <f t="shared" si="10"/>
        <v>0.14000000000000001</v>
      </c>
      <c r="N18" s="144">
        <f t="shared" si="11"/>
        <v>0.34</v>
      </c>
      <c r="O18" s="144">
        <f t="shared" si="12"/>
        <v>7.0000000000000007E-2</v>
      </c>
      <c r="P18" s="144">
        <f t="shared" si="12"/>
        <v>0.14000000000000001</v>
      </c>
      <c r="Q18" s="145">
        <f t="shared" si="13"/>
        <v>0.69</v>
      </c>
      <c r="R18" s="146">
        <f t="shared" si="0"/>
        <v>1.08</v>
      </c>
      <c r="S18" s="147">
        <f t="shared" si="1"/>
        <v>1.08</v>
      </c>
      <c r="T18" s="147">
        <f t="shared" si="14"/>
        <v>1.07</v>
      </c>
      <c r="U18" s="148">
        <f t="shared" si="2"/>
        <v>1.06</v>
      </c>
      <c r="V18" s="148">
        <f t="shared" si="15"/>
        <v>1.05</v>
      </c>
      <c r="W18" s="149">
        <f t="shared" si="3"/>
        <v>17</v>
      </c>
      <c r="X18" s="150">
        <f t="shared" si="4"/>
        <v>17</v>
      </c>
      <c r="Y18" s="150">
        <f t="shared" si="4"/>
        <v>18</v>
      </c>
      <c r="Z18" s="151">
        <f t="shared" si="5"/>
        <v>18</v>
      </c>
      <c r="AA18" s="152">
        <f t="shared" si="5"/>
        <v>18</v>
      </c>
    </row>
    <row r="19" spans="1:27">
      <c r="A19" s="135">
        <v>1</v>
      </c>
      <c r="B19" s="136" t="s">
        <v>81</v>
      </c>
      <c r="C19" s="137">
        <v>78506</v>
      </c>
      <c r="D19" s="138">
        <v>78800</v>
      </c>
      <c r="E19" s="139">
        <v>79350</v>
      </c>
      <c r="F19" s="140">
        <v>79700</v>
      </c>
      <c r="G19" s="141">
        <v>80000</v>
      </c>
      <c r="H19" s="137">
        <f t="shared" si="6"/>
        <v>294</v>
      </c>
      <c r="I19" s="138">
        <f t="shared" si="7"/>
        <v>550</v>
      </c>
      <c r="J19" s="139">
        <f t="shared" si="8"/>
        <v>350</v>
      </c>
      <c r="K19" s="139">
        <f t="shared" si="8"/>
        <v>300</v>
      </c>
      <c r="L19" s="142">
        <f t="shared" si="9"/>
        <v>1494</v>
      </c>
      <c r="M19" s="143">
        <f t="shared" si="10"/>
        <v>0.37</v>
      </c>
      <c r="N19" s="144">
        <f t="shared" si="11"/>
        <v>0.7</v>
      </c>
      <c r="O19" s="144">
        <f t="shared" si="12"/>
        <v>0.44</v>
      </c>
      <c r="P19" s="144">
        <f t="shared" si="12"/>
        <v>0.38</v>
      </c>
      <c r="Q19" s="145">
        <f t="shared" si="13"/>
        <v>1.9</v>
      </c>
      <c r="R19" s="146">
        <f t="shared" si="0"/>
        <v>1.17</v>
      </c>
      <c r="S19" s="147">
        <f t="shared" si="1"/>
        <v>1.1599999999999999</v>
      </c>
      <c r="T19" s="147">
        <f t="shared" si="14"/>
        <v>1.1599999999999999</v>
      </c>
      <c r="U19" s="148">
        <f t="shared" si="2"/>
        <v>1.1599999999999999</v>
      </c>
      <c r="V19" s="148">
        <f t="shared" si="15"/>
        <v>1.1499999999999999</v>
      </c>
      <c r="W19" s="149">
        <f t="shared" si="3"/>
        <v>14</v>
      </c>
      <c r="X19" s="150">
        <f t="shared" si="4"/>
        <v>15</v>
      </c>
      <c r="Y19" s="150">
        <f t="shared" si="4"/>
        <v>15</v>
      </c>
      <c r="Z19" s="151">
        <f t="shared" si="5"/>
        <v>15</v>
      </c>
      <c r="AA19" s="152">
        <f t="shared" si="5"/>
        <v>15</v>
      </c>
    </row>
    <row r="20" spans="1:27">
      <c r="A20" s="135">
        <v>1</v>
      </c>
      <c r="B20" s="136" t="s">
        <v>85</v>
      </c>
      <c r="C20" s="137">
        <v>29872</v>
      </c>
      <c r="D20" s="138">
        <v>30050</v>
      </c>
      <c r="E20" s="139">
        <v>30175</v>
      </c>
      <c r="F20" s="140">
        <v>30275</v>
      </c>
      <c r="G20" s="141">
        <v>30700</v>
      </c>
      <c r="H20" s="137">
        <f t="shared" si="6"/>
        <v>178</v>
      </c>
      <c r="I20" s="138">
        <f t="shared" si="7"/>
        <v>125</v>
      </c>
      <c r="J20" s="139">
        <f t="shared" si="8"/>
        <v>100</v>
      </c>
      <c r="K20" s="139">
        <f t="shared" si="8"/>
        <v>425</v>
      </c>
      <c r="L20" s="142">
        <f t="shared" si="9"/>
        <v>828</v>
      </c>
      <c r="M20" s="143">
        <f t="shared" si="10"/>
        <v>0.6</v>
      </c>
      <c r="N20" s="144">
        <f t="shared" si="11"/>
        <v>0.42</v>
      </c>
      <c r="O20" s="144">
        <f t="shared" si="12"/>
        <v>0.33</v>
      </c>
      <c r="P20" s="144">
        <f t="shared" si="12"/>
        <v>1.4</v>
      </c>
      <c r="Q20" s="145">
        <f t="shared" si="13"/>
        <v>2.77</v>
      </c>
      <c r="R20" s="146">
        <f t="shared" si="0"/>
        <v>0.44</v>
      </c>
      <c r="S20" s="147">
        <f t="shared" si="1"/>
        <v>0.44</v>
      </c>
      <c r="T20" s="147">
        <f t="shared" si="14"/>
        <v>0.44</v>
      </c>
      <c r="U20" s="148">
        <f t="shared" si="2"/>
        <v>0.44</v>
      </c>
      <c r="V20" s="148">
        <f t="shared" si="15"/>
        <v>0.44</v>
      </c>
      <c r="W20" s="149">
        <f t="shared" si="3"/>
        <v>27</v>
      </c>
      <c r="X20" s="150">
        <f t="shared" si="4"/>
        <v>27</v>
      </c>
      <c r="Y20" s="150">
        <f t="shared" si="4"/>
        <v>27</v>
      </c>
      <c r="Z20" s="151">
        <f t="shared" si="5"/>
        <v>27</v>
      </c>
      <c r="AA20" s="152">
        <f t="shared" si="5"/>
        <v>27</v>
      </c>
    </row>
    <row r="21" spans="1:27">
      <c r="A21" s="135">
        <v>1</v>
      </c>
      <c r="B21" s="136" t="s">
        <v>87</v>
      </c>
      <c r="C21" s="137">
        <v>1931249</v>
      </c>
      <c r="D21" s="138">
        <v>1942600</v>
      </c>
      <c r="E21" s="139">
        <v>1957000</v>
      </c>
      <c r="F21" s="140">
        <v>1981900</v>
      </c>
      <c r="G21" s="141">
        <v>2017250</v>
      </c>
      <c r="H21" s="137">
        <f t="shared" si="6"/>
        <v>11351</v>
      </c>
      <c r="I21" s="138">
        <f t="shared" si="7"/>
        <v>14400</v>
      </c>
      <c r="J21" s="139">
        <f t="shared" si="8"/>
        <v>24900</v>
      </c>
      <c r="K21" s="139">
        <f t="shared" si="8"/>
        <v>35350</v>
      </c>
      <c r="L21" s="142">
        <f t="shared" si="9"/>
        <v>86001</v>
      </c>
      <c r="M21" s="143">
        <f t="shared" si="10"/>
        <v>0.59</v>
      </c>
      <c r="N21" s="144">
        <f t="shared" si="11"/>
        <v>0.74</v>
      </c>
      <c r="O21" s="144">
        <f t="shared" si="12"/>
        <v>1.27</v>
      </c>
      <c r="P21" s="144">
        <f t="shared" si="12"/>
        <v>1.78</v>
      </c>
      <c r="Q21" s="145">
        <f t="shared" si="13"/>
        <v>4.45</v>
      </c>
      <c r="R21" s="146">
        <f t="shared" si="0"/>
        <v>28.72</v>
      </c>
      <c r="S21" s="147">
        <f t="shared" si="1"/>
        <v>28.7</v>
      </c>
      <c r="T21" s="147">
        <f t="shared" si="14"/>
        <v>28.7</v>
      </c>
      <c r="U21" s="148">
        <f t="shared" si="2"/>
        <v>28.8</v>
      </c>
      <c r="V21" s="148">
        <f t="shared" si="15"/>
        <v>28.95</v>
      </c>
      <c r="W21" s="149">
        <f t="shared" si="3"/>
        <v>1</v>
      </c>
      <c r="X21" s="150">
        <f t="shared" si="4"/>
        <v>1</v>
      </c>
      <c r="Y21" s="150">
        <f t="shared" si="4"/>
        <v>1</v>
      </c>
      <c r="Z21" s="151">
        <f t="shared" si="5"/>
        <v>1</v>
      </c>
      <c r="AA21" s="152">
        <f t="shared" si="5"/>
        <v>1</v>
      </c>
    </row>
    <row r="22" spans="1:27">
      <c r="A22" s="135">
        <v>1</v>
      </c>
      <c r="B22" s="136" t="s">
        <v>127</v>
      </c>
      <c r="C22" s="137">
        <v>251133</v>
      </c>
      <c r="D22" s="138">
        <v>253900</v>
      </c>
      <c r="E22" s="139">
        <v>254500</v>
      </c>
      <c r="F22" s="140">
        <v>254000</v>
      </c>
      <c r="G22" s="141">
        <v>255900</v>
      </c>
      <c r="H22" s="137">
        <f t="shared" si="6"/>
        <v>2767</v>
      </c>
      <c r="I22" s="138">
        <f t="shared" si="7"/>
        <v>600</v>
      </c>
      <c r="J22" s="139">
        <f t="shared" si="8"/>
        <v>-500</v>
      </c>
      <c r="K22" s="139">
        <f t="shared" si="8"/>
        <v>1900</v>
      </c>
      <c r="L22" s="142">
        <f t="shared" si="9"/>
        <v>4767</v>
      </c>
      <c r="M22" s="143">
        <f t="shared" si="10"/>
        <v>1.1000000000000001</v>
      </c>
      <c r="N22" s="144">
        <f t="shared" si="11"/>
        <v>0.24</v>
      </c>
      <c r="O22" s="144">
        <f t="shared" si="12"/>
        <v>-0.2</v>
      </c>
      <c r="P22" s="144">
        <f t="shared" si="12"/>
        <v>0.75</v>
      </c>
      <c r="Q22" s="145">
        <f t="shared" si="13"/>
        <v>1.9</v>
      </c>
      <c r="R22" s="146">
        <f t="shared" si="0"/>
        <v>3.73</v>
      </c>
      <c r="S22" s="147">
        <f t="shared" si="1"/>
        <v>3.75</v>
      </c>
      <c r="T22" s="147">
        <f t="shared" si="14"/>
        <v>3.73</v>
      </c>
      <c r="U22" s="148">
        <f t="shared" si="2"/>
        <v>3.69</v>
      </c>
      <c r="V22" s="148">
        <f t="shared" si="15"/>
        <v>3.67</v>
      </c>
      <c r="W22" s="149">
        <f t="shared" si="3"/>
        <v>7</v>
      </c>
      <c r="X22" s="150">
        <f t="shared" si="4"/>
        <v>7</v>
      </c>
      <c r="Y22" s="150">
        <f t="shared" si="4"/>
        <v>7</v>
      </c>
      <c r="Z22" s="151">
        <f t="shared" si="5"/>
        <v>7</v>
      </c>
      <c r="AA22" s="152">
        <f t="shared" si="5"/>
        <v>7</v>
      </c>
    </row>
    <row r="23" spans="1:27">
      <c r="A23" s="135">
        <v>1</v>
      </c>
      <c r="B23" s="136" t="s">
        <v>132</v>
      </c>
      <c r="C23" s="137">
        <v>40915</v>
      </c>
      <c r="D23" s="138">
        <v>41300</v>
      </c>
      <c r="E23" s="139">
        <v>41500</v>
      </c>
      <c r="F23" s="140">
        <v>41900</v>
      </c>
      <c r="G23" s="141">
        <v>42100</v>
      </c>
      <c r="H23" s="137">
        <f t="shared" si="6"/>
        <v>385</v>
      </c>
      <c r="I23" s="138">
        <f t="shared" si="7"/>
        <v>200</v>
      </c>
      <c r="J23" s="139">
        <f t="shared" si="8"/>
        <v>400</v>
      </c>
      <c r="K23" s="139">
        <f t="shared" si="8"/>
        <v>200</v>
      </c>
      <c r="L23" s="142">
        <f t="shared" si="9"/>
        <v>1185</v>
      </c>
      <c r="M23" s="143">
        <f t="shared" si="10"/>
        <v>0.94</v>
      </c>
      <c r="N23" s="144">
        <f t="shared" si="11"/>
        <v>0.48</v>
      </c>
      <c r="O23" s="144">
        <f t="shared" si="12"/>
        <v>0.96</v>
      </c>
      <c r="P23" s="144">
        <f t="shared" si="12"/>
        <v>0.48</v>
      </c>
      <c r="Q23" s="145">
        <f t="shared" si="13"/>
        <v>2.9</v>
      </c>
      <c r="R23" s="146">
        <f t="shared" si="0"/>
        <v>0.61</v>
      </c>
      <c r="S23" s="147">
        <f t="shared" si="1"/>
        <v>0.61</v>
      </c>
      <c r="T23" s="147">
        <f t="shared" si="14"/>
        <v>0.61</v>
      </c>
      <c r="U23" s="148">
        <f t="shared" si="2"/>
        <v>0.61</v>
      </c>
      <c r="V23" s="148">
        <f t="shared" si="15"/>
        <v>0.6</v>
      </c>
      <c r="W23" s="149">
        <f t="shared" si="3"/>
        <v>25</v>
      </c>
      <c r="X23" s="150">
        <f t="shared" si="4"/>
        <v>24</v>
      </c>
      <c r="Y23" s="150">
        <f t="shared" si="4"/>
        <v>24</v>
      </c>
      <c r="Z23" s="151">
        <f t="shared" si="5"/>
        <v>24</v>
      </c>
      <c r="AA23" s="152">
        <f t="shared" si="5"/>
        <v>24</v>
      </c>
    </row>
    <row r="24" spans="1:27">
      <c r="A24" s="135">
        <v>1</v>
      </c>
      <c r="B24" s="136" t="s">
        <v>137</v>
      </c>
      <c r="C24" s="137">
        <v>20318</v>
      </c>
      <c r="D24" s="138">
        <v>20500</v>
      </c>
      <c r="E24" s="139">
        <v>20600</v>
      </c>
      <c r="F24" s="140">
        <v>20700</v>
      </c>
      <c r="G24" s="141">
        <v>20850</v>
      </c>
      <c r="H24" s="137">
        <f t="shared" si="6"/>
        <v>182</v>
      </c>
      <c r="I24" s="138">
        <f t="shared" si="7"/>
        <v>100</v>
      </c>
      <c r="J24" s="139">
        <f t="shared" si="8"/>
        <v>100</v>
      </c>
      <c r="K24" s="139">
        <f t="shared" si="8"/>
        <v>150</v>
      </c>
      <c r="L24" s="142">
        <f t="shared" si="9"/>
        <v>532</v>
      </c>
      <c r="M24" s="143">
        <f t="shared" si="10"/>
        <v>0.9</v>
      </c>
      <c r="N24" s="144">
        <f t="shared" si="11"/>
        <v>0.49</v>
      </c>
      <c r="O24" s="144">
        <f t="shared" si="12"/>
        <v>0.49</v>
      </c>
      <c r="P24" s="144">
        <f t="shared" si="12"/>
        <v>0.72</v>
      </c>
      <c r="Q24" s="145">
        <f t="shared" si="13"/>
        <v>2.62</v>
      </c>
      <c r="R24" s="146">
        <f t="shared" si="0"/>
        <v>0.3</v>
      </c>
      <c r="S24" s="147">
        <f t="shared" si="1"/>
        <v>0.3</v>
      </c>
      <c r="T24" s="147">
        <f t="shared" si="14"/>
        <v>0.3</v>
      </c>
      <c r="U24" s="148">
        <f t="shared" si="2"/>
        <v>0.3</v>
      </c>
      <c r="V24" s="148">
        <f t="shared" si="15"/>
        <v>0.3</v>
      </c>
      <c r="W24" s="149">
        <f t="shared" si="3"/>
        <v>30</v>
      </c>
      <c r="X24" s="150">
        <f t="shared" si="4"/>
        <v>30</v>
      </c>
      <c r="Y24" s="150">
        <f t="shared" si="4"/>
        <v>30</v>
      </c>
      <c r="Z24" s="151">
        <f t="shared" si="5"/>
        <v>30</v>
      </c>
      <c r="AA24" s="152">
        <f t="shared" si="5"/>
        <v>30</v>
      </c>
    </row>
    <row r="25" spans="1:27">
      <c r="A25" s="135">
        <v>1</v>
      </c>
      <c r="B25" s="136" t="s">
        <v>141</v>
      </c>
      <c r="C25" s="137">
        <v>75455</v>
      </c>
      <c r="D25" s="138">
        <v>76000</v>
      </c>
      <c r="E25" s="139">
        <v>76300</v>
      </c>
      <c r="F25" s="140">
        <v>76200</v>
      </c>
      <c r="G25" s="141">
        <v>76300</v>
      </c>
      <c r="H25" s="137">
        <f t="shared" si="6"/>
        <v>545</v>
      </c>
      <c r="I25" s="138">
        <f t="shared" si="7"/>
        <v>300</v>
      </c>
      <c r="J25" s="139">
        <f t="shared" si="8"/>
        <v>-100</v>
      </c>
      <c r="K25" s="139">
        <f t="shared" si="8"/>
        <v>100</v>
      </c>
      <c r="L25" s="142">
        <f t="shared" si="9"/>
        <v>845</v>
      </c>
      <c r="M25" s="143">
        <f t="shared" si="10"/>
        <v>0.72</v>
      </c>
      <c r="N25" s="144">
        <f t="shared" si="11"/>
        <v>0.39</v>
      </c>
      <c r="O25" s="144">
        <f t="shared" si="12"/>
        <v>-0.13</v>
      </c>
      <c r="P25" s="144">
        <f t="shared" si="12"/>
        <v>0.13</v>
      </c>
      <c r="Q25" s="145">
        <f t="shared" si="13"/>
        <v>1.1200000000000001</v>
      </c>
      <c r="R25" s="146">
        <f t="shared" si="0"/>
        <v>1.1200000000000001</v>
      </c>
      <c r="S25" s="147">
        <f t="shared" si="1"/>
        <v>1.1200000000000001</v>
      </c>
      <c r="T25" s="147">
        <f t="shared" si="14"/>
        <v>1.1200000000000001</v>
      </c>
      <c r="U25" s="148">
        <f t="shared" si="2"/>
        <v>1.1100000000000001</v>
      </c>
      <c r="V25" s="148">
        <f t="shared" si="15"/>
        <v>1.0900000000000001</v>
      </c>
      <c r="W25" s="149">
        <f t="shared" si="3"/>
        <v>16</v>
      </c>
      <c r="X25" s="150">
        <f t="shared" si="4"/>
        <v>16</v>
      </c>
      <c r="Y25" s="150">
        <f t="shared" si="4"/>
        <v>16</v>
      </c>
      <c r="Z25" s="151">
        <f t="shared" si="5"/>
        <v>16</v>
      </c>
      <c r="AA25" s="152">
        <f t="shared" si="5"/>
        <v>16</v>
      </c>
    </row>
    <row r="26" spans="1:27">
      <c r="A26" s="135">
        <v>1</v>
      </c>
      <c r="B26" s="136" t="s">
        <v>151</v>
      </c>
      <c r="C26" s="137">
        <v>10570</v>
      </c>
      <c r="D26" s="138">
        <v>10600</v>
      </c>
      <c r="E26" s="139">
        <v>10675</v>
      </c>
      <c r="F26" s="140">
        <v>10675</v>
      </c>
      <c r="G26" s="141">
        <v>10700</v>
      </c>
      <c r="H26" s="137">
        <f t="shared" si="6"/>
        <v>30</v>
      </c>
      <c r="I26" s="138">
        <f t="shared" si="7"/>
        <v>75</v>
      </c>
      <c r="J26" s="139">
        <f t="shared" si="8"/>
        <v>0</v>
      </c>
      <c r="K26" s="139">
        <f t="shared" si="8"/>
        <v>25</v>
      </c>
      <c r="L26" s="142">
        <f t="shared" si="9"/>
        <v>130</v>
      </c>
      <c r="M26" s="143">
        <f t="shared" si="10"/>
        <v>0.28000000000000003</v>
      </c>
      <c r="N26" s="144">
        <f t="shared" si="11"/>
        <v>0.71</v>
      </c>
      <c r="O26" s="144">
        <f t="shared" si="12"/>
        <v>0</v>
      </c>
      <c r="P26" s="144">
        <f t="shared" si="12"/>
        <v>0.23</v>
      </c>
      <c r="Q26" s="145">
        <f t="shared" si="13"/>
        <v>1.23</v>
      </c>
      <c r="R26" s="146">
        <f t="shared" si="0"/>
        <v>0.16</v>
      </c>
      <c r="S26" s="147">
        <f t="shared" si="1"/>
        <v>0.16</v>
      </c>
      <c r="T26" s="147">
        <f t="shared" si="14"/>
        <v>0.16</v>
      </c>
      <c r="U26" s="148">
        <f t="shared" si="2"/>
        <v>0.16</v>
      </c>
      <c r="V26" s="148">
        <f t="shared" si="15"/>
        <v>0.15</v>
      </c>
      <c r="W26" s="149">
        <f t="shared" si="3"/>
        <v>35</v>
      </c>
      <c r="X26" s="150">
        <f t="shared" si="4"/>
        <v>35</v>
      </c>
      <c r="Y26" s="150">
        <f t="shared" si="4"/>
        <v>35</v>
      </c>
      <c r="Z26" s="151">
        <f t="shared" si="5"/>
        <v>35</v>
      </c>
      <c r="AA26" s="152">
        <f t="shared" si="5"/>
        <v>35</v>
      </c>
    </row>
    <row r="27" spans="1:27">
      <c r="A27" s="135">
        <v>1</v>
      </c>
      <c r="B27" s="136" t="s">
        <v>160</v>
      </c>
      <c r="C27" s="137">
        <v>60699</v>
      </c>
      <c r="D27" s="138">
        <v>61100</v>
      </c>
      <c r="E27" s="139">
        <v>61450</v>
      </c>
      <c r="F27" s="140">
        <v>61800</v>
      </c>
      <c r="G27" s="141">
        <v>62000</v>
      </c>
      <c r="H27" s="137">
        <f t="shared" si="6"/>
        <v>401</v>
      </c>
      <c r="I27" s="138">
        <f t="shared" si="7"/>
        <v>350</v>
      </c>
      <c r="J27" s="139">
        <f t="shared" si="8"/>
        <v>350</v>
      </c>
      <c r="K27" s="139">
        <f t="shared" si="8"/>
        <v>200</v>
      </c>
      <c r="L27" s="142">
        <f t="shared" si="9"/>
        <v>1301</v>
      </c>
      <c r="M27" s="143">
        <f t="shared" si="10"/>
        <v>0.66</v>
      </c>
      <c r="N27" s="144">
        <f t="shared" si="11"/>
        <v>0.56999999999999995</v>
      </c>
      <c r="O27" s="144">
        <f t="shared" si="12"/>
        <v>0.56999999999999995</v>
      </c>
      <c r="P27" s="144">
        <f t="shared" si="12"/>
        <v>0.32</v>
      </c>
      <c r="Q27" s="145">
        <f t="shared" si="13"/>
        <v>2.14</v>
      </c>
      <c r="R27" s="146">
        <f t="shared" si="0"/>
        <v>0.9</v>
      </c>
      <c r="S27" s="147">
        <f t="shared" si="1"/>
        <v>0.9</v>
      </c>
      <c r="T27" s="147">
        <f t="shared" si="14"/>
        <v>0.9</v>
      </c>
      <c r="U27" s="148">
        <f t="shared" si="2"/>
        <v>0.9</v>
      </c>
      <c r="V27" s="148">
        <f t="shared" si="15"/>
        <v>0.89</v>
      </c>
      <c r="W27" s="149">
        <f t="shared" si="3"/>
        <v>20</v>
      </c>
      <c r="X27" s="150">
        <f t="shared" si="4"/>
        <v>20</v>
      </c>
      <c r="Y27" s="150">
        <f t="shared" si="4"/>
        <v>20</v>
      </c>
      <c r="Z27" s="151">
        <f t="shared" si="5"/>
        <v>20</v>
      </c>
      <c r="AA27" s="152">
        <f t="shared" si="5"/>
        <v>20</v>
      </c>
    </row>
    <row r="28" spans="1:27">
      <c r="A28" s="135">
        <v>1</v>
      </c>
      <c r="B28" s="136" t="s">
        <v>162</v>
      </c>
      <c r="C28" s="137">
        <v>41120</v>
      </c>
      <c r="D28" s="138">
        <v>41200</v>
      </c>
      <c r="E28" s="139">
        <v>41425</v>
      </c>
      <c r="F28" s="140">
        <v>41500</v>
      </c>
      <c r="G28" s="141">
        <v>41700</v>
      </c>
      <c r="H28" s="137">
        <f t="shared" si="6"/>
        <v>80</v>
      </c>
      <c r="I28" s="138">
        <f t="shared" si="7"/>
        <v>225</v>
      </c>
      <c r="J28" s="139">
        <f t="shared" si="8"/>
        <v>75</v>
      </c>
      <c r="K28" s="139">
        <f t="shared" si="8"/>
        <v>200</v>
      </c>
      <c r="L28" s="142">
        <f t="shared" si="9"/>
        <v>580</v>
      </c>
      <c r="M28" s="143">
        <f t="shared" si="10"/>
        <v>0.19</v>
      </c>
      <c r="N28" s="144">
        <f t="shared" si="11"/>
        <v>0.55000000000000004</v>
      </c>
      <c r="O28" s="144">
        <f t="shared" si="12"/>
        <v>0.18</v>
      </c>
      <c r="P28" s="144">
        <f t="shared" si="12"/>
        <v>0.48</v>
      </c>
      <c r="Q28" s="145">
        <f t="shared" si="13"/>
        <v>1.41</v>
      </c>
      <c r="R28" s="146">
        <f t="shared" si="0"/>
        <v>0.61</v>
      </c>
      <c r="S28" s="147">
        <f t="shared" si="1"/>
        <v>0.61</v>
      </c>
      <c r="T28" s="147">
        <f t="shared" si="14"/>
        <v>0.61</v>
      </c>
      <c r="U28" s="148">
        <f t="shared" si="2"/>
        <v>0.6</v>
      </c>
      <c r="V28" s="148">
        <f t="shared" si="15"/>
        <v>0.6</v>
      </c>
      <c r="W28" s="149">
        <f t="shared" si="3"/>
        <v>24</v>
      </c>
      <c r="X28" s="150">
        <f t="shared" si="4"/>
        <v>25</v>
      </c>
      <c r="Y28" s="150">
        <f t="shared" si="4"/>
        <v>25</v>
      </c>
      <c r="Z28" s="151">
        <f t="shared" si="5"/>
        <v>25</v>
      </c>
      <c r="AA28" s="152">
        <f t="shared" si="5"/>
        <v>25</v>
      </c>
    </row>
    <row r="29" spans="1:27">
      <c r="A29" s="135">
        <v>1</v>
      </c>
      <c r="B29" s="136" t="s">
        <v>115</v>
      </c>
      <c r="C29" s="137">
        <v>20920</v>
      </c>
      <c r="D29" s="138">
        <v>20900</v>
      </c>
      <c r="E29" s="139">
        <v>20970</v>
      </c>
      <c r="F29" s="140">
        <v>21000</v>
      </c>
      <c r="G29" s="141">
        <v>21100</v>
      </c>
      <c r="H29" s="137">
        <f t="shared" si="6"/>
        <v>-20</v>
      </c>
      <c r="I29" s="138">
        <f t="shared" si="7"/>
        <v>70</v>
      </c>
      <c r="J29" s="139">
        <f t="shared" si="8"/>
        <v>30</v>
      </c>
      <c r="K29" s="139">
        <f t="shared" si="8"/>
        <v>100</v>
      </c>
      <c r="L29" s="142">
        <f t="shared" si="9"/>
        <v>180</v>
      </c>
      <c r="M29" s="143">
        <f t="shared" si="10"/>
        <v>-0.1</v>
      </c>
      <c r="N29" s="144">
        <f t="shared" si="11"/>
        <v>0.33</v>
      </c>
      <c r="O29" s="144">
        <f t="shared" si="12"/>
        <v>0.14000000000000001</v>
      </c>
      <c r="P29" s="144">
        <f t="shared" si="12"/>
        <v>0.48</v>
      </c>
      <c r="Q29" s="145">
        <f t="shared" si="13"/>
        <v>0.86</v>
      </c>
      <c r="R29" s="146">
        <f t="shared" si="0"/>
        <v>0.31</v>
      </c>
      <c r="S29" s="147">
        <f t="shared" si="1"/>
        <v>0.31</v>
      </c>
      <c r="T29" s="147">
        <f>ROUND(E29/$E$44*100,2)</f>
        <v>0.31</v>
      </c>
      <c r="U29" s="148">
        <f t="shared" si="2"/>
        <v>0.31</v>
      </c>
      <c r="V29" s="148">
        <f t="shared" si="15"/>
        <v>0.3</v>
      </c>
      <c r="W29" s="149">
        <f t="shared" si="3"/>
        <v>29</v>
      </c>
      <c r="X29" s="150">
        <f t="shared" si="4"/>
        <v>29</v>
      </c>
      <c r="Y29" s="150">
        <f t="shared" si="4"/>
        <v>29</v>
      </c>
      <c r="Z29" s="151">
        <f t="shared" si="5"/>
        <v>29</v>
      </c>
      <c r="AA29" s="152">
        <f t="shared" si="5"/>
        <v>29</v>
      </c>
    </row>
    <row r="30" spans="1:27">
      <c r="A30" s="135">
        <v>1</v>
      </c>
      <c r="B30" s="136" t="s">
        <v>178</v>
      </c>
      <c r="C30" s="137">
        <v>13001</v>
      </c>
      <c r="D30" s="138">
        <v>13000</v>
      </c>
      <c r="E30" s="139">
        <v>13100</v>
      </c>
      <c r="F30" s="140">
        <v>13150</v>
      </c>
      <c r="G30" s="141">
        <v>13210</v>
      </c>
      <c r="H30" s="137">
        <f t="shared" si="6"/>
        <v>-1</v>
      </c>
      <c r="I30" s="138">
        <f t="shared" si="7"/>
        <v>100</v>
      </c>
      <c r="J30" s="139">
        <f t="shared" si="8"/>
        <v>50</v>
      </c>
      <c r="K30" s="139">
        <f t="shared" si="8"/>
        <v>60</v>
      </c>
      <c r="L30" s="142">
        <f t="shared" si="9"/>
        <v>209</v>
      </c>
      <c r="M30" s="143">
        <f t="shared" si="10"/>
        <v>-0.01</v>
      </c>
      <c r="N30" s="144">
        <f t="shared" si="11"/>
        <v>0.77</v>
      </c>
      <c r="O30" s="144">
        <f t="shared" si="12"/>
        <v>0.38</v>
      </c>
      <c r="P30" s="144">
        <f t="shared" si="12"/>
        <v>0.46</v>
      </c>
      <c r="Q30" s="145">
        <f t="shared" si="13"/>
        <v>1.61</v>
      </c>
      <c r="R30" s="146">
        <f t="shared" si="0"/>
        <v>0.19</v>
      </c>
      <c r="S30" s="147">
        <f t="shared" si="1"/>
        <v>0.19</v>
      </c>
      <c r="T30" s="147">
        <f t="shared" si="14"/>
        <v>0.19</v>
      </c>
      <c r="U30" s="148">
        <f t="shared" si="2"/>
        <v>0.19</v>
      </c>
      <c r="V30" s="148">
        <f t="shared" si="15"/>
        <v>0.19</v>
      </c>
      <c r="W30" s="149">
        <f t="shared" si="3"/>
        <v>33</v>
      </c>
      <c r="X30" s="150">
        <f t="shared" si="4"/>
        <v>33</v>
      </c>
      <c r="Y30" s="150">
        <f t="shared" si="4"/>
        <v>33</v>
      </c>
      <c r="Z30" s="151">
        <f t="shared" si="5"/>
        <v>33</v>
      </c>
      <c r="AA30" s="152">
        <f t="shared" si="5"/>
        <v>33</v>
      </c>
    </row>
    <row r="31" spans="1:27">
      <c r="A31" s="135">
        <v>1</v>
      </c>
      <c r="B31" s="136" t="s">
        <v>184</v>
      </c>
      <c r="C31" s="137">
        <v>795225</v>
      </c>
      <c r="D31" s="138">
        <v>802150</v>
      </c>
      <c r="E31" s="139">
        <v>808200</v>
      </c>
      <c r="F31" s="140">
        <v>814500</v>
      </c>
      <c r="G31" s="141">
        <v>821300</v>
      </c>
      <c r="H31" s="137">
        <f t="shared" si="6"/>
        <v>6925</v>
      </c>
      <c r="I31" s="138">
        <f t="shared" si="7"/>
        <v>6050</v>
      </c>
      <c r="J31" s="139">
        <f t="shared" si="8"/>
        <v>6300</v>
      </c>
      <c r="K31" s="139">
        <f t="shared" si="8"/>
        <v>6800</v>
      </c>
      <c r="L31" s="142">
        <f t="shared" si="9"/>
        <v>26075</v>
      </c>
      <c r="M31" s="143">
        <f t="shared" si="10"/>
        <v>0.87</v>
      </c>
      <c r="N31" s="144">
        <f t="shared" si="11"/>
        <v>0.75</v>
      </c>
      <c r="O31" s="144">
        <f t="shared" si="12"/>
        <v>0.78</v>
      </c>
      <c r="P31" s="144">
        <f t="shared" si="12"/>
        <v>0.83</v>
      </c>
      <c r="Q31" s="145">
        <f t="shared" si="13"/>
        <v>3.28</v>
      </c>
      <c r="R31" s="146">
        <f t="shared" si="0"/>
        <v>11.83</v>
      </c>
      <c r="S31" s="147">
        <f t="shared" si="1"/>
        <v>11.85</v>
      </c>
      <c r="T31" s="147">
        <f t="shared" si="14"/>
        <v>11.85</v>
      </c>
      <c r="U31" s="148">
        <f t="shared" si="2"/>
        <v>11.83</v>
      </c>
      <c r="V31" s="148">
        <f t="shared" si="15"/>
        <v>11.79</v>
      </c>
      <c r="W31" s="149">
        <f t="shared" si="3"/>
        <v>2</v>
      </c>
      <c r="X31" s="150">
        <f t="shared" si="4"/>
        <v>2</v>
      </c>
      <c r="Y31" s="150">
        <f t="shared" si="4"/>
        <v>2</v>
      </c>
      <c r="Z31" s="151">
        <f t="shared" si="5"/>
        <v>2</v>
      </c>
      <c r="AA31" s="152">
        <f t="shared" si="5"/>
        <v>2</v>
      </c>
    </row>
    <row r="32" spans="1:27">
      <c r="A32" s="135">
        <v>1</v>
      </c>
      <c r="B32" s="136" t="s">
        <v>205</v>
      </c>
      <c r="C32" s="137">
        <v>15769</v>
      </c>
      <c r="D32" s="138">
        <v>15900</v>
      </c>
      <c r="E32" s="139">
        <v>15925</v>
      </c>
      <c r="F32" s="140">
        <v>16000</v>
      </c>
      <c r="G32" s="141">
        <v>16100</v>
      </c>
      <c r="H32" s="137">
        <f t="shared" si="6"/>
        <v>131</v>
      </c>
      <c r="I32" s="138">
        <f t="shared" si="7"/>
        <v>25</v>
      </c>
      <c r="J32" s="139">
        <f t="shared" si="8"/>
        <v>75</v>
      </c>
      <c r="K32" s="139">
        <f t="shared" si="8"/>
        <v>100</v>
      </c>
      <c r="L32" s="142">
        <f t="shared" si="9"/>
        <v>331</v>
      </c>
      <c r="M32" s="143">
        <f t="shared" si="10"/>
        <v>0.83</v>
      </c>
      <c r="N32" s="144">
        <f t="shared" si="11"/>
        <v>0.16</v>
      </c>
      <c r="O32" s="144">
        <f t="shared" si="12"/>
        <v>0.47</v>
      </c>
      <c r="P32" s="144">
        <f t="shared" si="12"/>
        <v>0.63</v>
      </c>
      <c r="Q32" s="145">
        <f t="shared" si="13"/>
        <v>2.1</v>
      </c>
      <c r="R32" s="146">
        <f t="shared" si="0"/>
        <v>0.23</v>
      </c>
      <c r="S32" s="147">
        <f t="shared" si="1"/>
        <v>0.23</v>
      </c>
      <c r="T32" s="147">
        <f t="shared" si="14"/>
        <v>0.23</v>
      </c>
      <c r="U32" s="148">
        <f t="shared" si="2"/>
        <v>0.23</v>
      </c>
      <c r="V32" s="148">
        <f t="shared" si="15"/>
        <v>0.23</v>
      </c>
      <c r="W32" s="149">
        <f t="shared" si="3"/>
        <v>32</v>
      </c>
      <c r="X32" s="150">
        <f t="shared" si="4"/>
        <v>32</v>
      </c>
      <c r="Y32" s="150">
        <f t="shared" si="4"/>
        <v>32</v>
      </c>
      <c r="Z32" s="151">
        <f t="shared" si="5"/>
        <v>32</v>
      </c>
      <c r="AA32" s="152">
        <f t="shared" si="5"/>
        <v>32</v>
      </c>
    </row>
    <row r="33" spans="1:27">
      <c r="A33" s="135">
        <v>1</v>
      </c>
      <c r="B33" s="136" t="s">
        <v>207</v>
      </c>
      <c r="C33" s="137">
        <v>116901</v>
      </c>
      <c r="D33" s="138">
        <v>117400</v>
      </c>
      <c r="E33" s="139">
        <v>117950</v>
      </c>
      <c r="F33" s="140">
        <v>118600</v>
      </c>
      <c r="G33" s="141">
        <v>119500</v>
      </c>
      <c r="H33" s="137">
        <f t="shared" si="6"/>
        <v>499</v>
      </c>
      <c r="I33" s="138">
        <f t="shared" si="7"/>
        <v>550</v>
      </c>
      <c r="J33" s="139">
        <f t="shared" si="8"/>
        <v>650</v>
      </c>
      <c r="K33" s="139">
        <f t="shared" si="8"/>
        <v>900</v>
      </c>
      <c r="L33" s="142">
        <f t="shared" si="9"/>
        <v>2599</v>
      </c>
      <c r="M33" s="143">
        <f t="shared" si="10"/>
        <v>0.43</v>
      </c>
      <c r="N33" s="144">
        <f t="shared" si="11"/>
        <v>0.47</v>
      </c>
      <c r="O33" s="144">
        <f t="shared" si="12"/>
        <v>0.55000000000000004</v>
      </c>
      <c r="P33" s="144">
        <f t="shared" si="12"/>
        <v>0.76</v>
      </c>
      <c r="Q33" s="145">
        <f t="shared" si="13"/>
        <v>2.2200000000000002</v>
      </c>
      <c r="R33" s="146">
        <f t="shared" si="0"/>
        <v>1.74</v>
      </c>
      <c r="S33" s="147">
        <f t="shared" si="1"/>
        <v>1.73</v>
      </c>
      <c r="T33" s="147">
        <f t="shared" si="14"/>
        <v>1.73</v>
      </c>
      <c r="U33" s="148">
        <f t="shared" si="2"/>
        <v>1.72</v>
      </c>
      <c r="V33" s="148">
        <f t="shared" si="15"/>
        <v>1.71</v>
      </c>
      <c r="W33" s="149">
        <f t="shared" si="3"/>
        <v>11</v>
      </c>
      <c r="X33" s="150">
        <f t="shared" si="4"/>
        <v>11</v>
      </c>
      <c r="Y33" s="150">
        <f t="shared" si="4"/>
        <v>11</v>
      </c>
      <c r="Z33" s="151">
        <f t="shared" si="5"/>
        <v>11</v>
      </c>
      <c r="AA33" s="152">
        <f t="shared" si="5"/>
        <v>11</v>
      </c>
    </row>
    <row r="34" spans="1:27">
      <c r="A34" s="135">
        <v>1</v>
      </c>
      <c r="B34" s="136" t="s">
        <v>216</v>
      </c>
      <c r="C34" s="137">
        <v>11066</v>
      </c>
      <c r="D34" s="138">
        <v>11150</v>
      </c>
      <c r="E34" s="139">
        <v>11275</v>
      </c>
      <c r="F34" s="140">
        <v>11300</v>
      </c>
      <c r="G34" s="141">
        <v>11370</v>
      </c>
      <c r="H34" s="137">
        <f t="shared" si="6"/>
        <v>84</v>
      </c>
      <c r="I34" s="138">
        <f t="shared" si="7"/>
        <v>125</v>
      </c>
      <c r="J34" s="139">
        <f t="shared" si="8"/>
        <v>25</v>
      </c>
      <c r="K34" s="139">
        <f t="shared" si="8"/>
        <v>70</v>
      </c>
      <c r="L34" s="142">
        <f t="shared" si="9"/>
        <v>304</v>
      </c>
      <c r="M34" s="143">
        <f t="shared" si="10"/>
        <v>0.76</v>
      </c>
      <c r="N34" s="144">
        <f t="shared" si="11"/>
        <v>1.1200000000000001</v>
      </c>
      <c r="O34" s="144">
        <f t="shared" si="12"/>
        <v>0.22</v>
      </c>
      <c r="P34" s="144">
        <f t="shared" si="12"/>
        <v>0.62</v>
      </c>
      <c r="Q34" s="145">
        <f t="shared" si="13"/>
        <v>2.75</v>
      </c>
      <c r="R34" s="146">
        <f t="shared" si="0"/>
        <v>0.16</v>
      </c>
      <c r="S34" s="147">
        <f t="shared" si="1"/>
        <v>0.16</v>
      </c>
      <c r="T34" s="147">
        <f t="shared" si="14"/>
        <v>0.17</v>
      </c>
      <c r="U34" s="148">
        <f t="shared" si="2"/>
        <v>0.16</v>
      </c>
      <c r="V34" s="148">
        <f t="shared" si="15"/>
        <v>0.16</v>
      </c>
      <c r="W34" s="149">
        <f t="shared" si="3"/>
        <v>34</v>
      </c>
      <c r="X34" s="150">
        <f t="shared" si="4"/>
        <v>34</v>
      </c>
      <c r="Y34" s="150">
        <f t="shared" si="4"/>
        <v>34</v>
      </c>
      <c r="Z34" s="151">
        <f t="shared" si="5"/>
        <v>34</v>
      </c>
      <c r="AA34" s="152">
        <f t="shared" si="5"/>
        <v>34</v>
      </c>
    </row>
    <row r="35" spans="1:27">
      <c r="A35" s="135">
        <v>1</v>
      </c>
      <c r="B35" s="136" t="s">
        <v>219</v>
      </c>
      <c r="C35" s="137">
        <v>713335</v>
      </c>
      <c r="D35" s="138">
        <v>717000</v>
      </c>
      <c r="E35" s="139">
        <v>722900</v>
      </c>
      <c r="F35" s="140">
        <v>730500</v>
      </c>
      <c r="G35" s="141">
        <v>741000</v>
      </c>
      <c r="H35" s="137">
        <f t="shared" si="6"/>
        <v>3665</v>
      </c>
      <c r="I35" s="138">
        <f t="shared" si="7"/>
        <v>5900</v>
      </c>
      <c r="J35" s="139">
        <f t="shared" si="8"/>
        <v>7600</v>
      </c>
      <c r="K35" s="139">
        <f t="shared" si="8"/>
        <v>10500</v>
      </c>
      <c r="L35" s="142">
        <f t="shared" si="9"/>
        <v>27665</v>
      </c>
      <c r="M35" s="143">
        <f t="shared" si="10"/>
        <v>0.51</v>
      </c>
      <c r="N35" s="144">
        <f t="shared" si="11"/>
        <v>0.82</v>
      </c>
      <c r="O35" s="144">
        <f t="shared" si="12"/>
        <v>1.05</v>
      </c>
      <c r="P35" s="144">
        <f t="shared" si="12"/>
        <v>1.44</v>
      </c>
      <c r="Q35" s="145">
        <f t="shared" si="13"/>
        <v>3.88</v>
      </c>
      <c r="R35" s="146">
        <f t="shared" si="0"/>
        <v>10.61</v>
      </c>
      <c r="S35" s="147">
        <f t="shared" si="1"/>
        <v>10.59</v>
      </c>
      <c r="T35" s="147">
        <f t="shared" si="14"/>
        <v>10.6</v>
      </c>
      <c r="U35" s="148">
        <f t="shared" si="2"/>
        <v>10.61</v>
      </c>
      <c r="V35" s="148">
        <f t="shared" si="15"/>
        <v>10.63</v>
      </c>
      <c r="W35" s="149">
        <f t="shared" si="3"/>
        <v>3</v>
      </c>
      <c r="X35" s="150">
        <f t="shared" si="4"/>
        <v>3</v>
      </c>
      <c r="Y35" s="150">
        <f t="shared" si="4"/>
        <v>3</v>
      </c>
      <c r="Z35" s="151">
        <f t="shared" si="5"/>
        <v>3</v>
      </c>
      <c r="AA35" s="152">
        <f t="shared" si="5"/>
        <v>3</v>
      </c>
    </row>
    <row r="36" spans="1:27">
      <c r="A36" s="135">
        <v>1</v>
      </c>
      <c r="B36" s="136" t="s">
        <v>238</v>
      </c>
      <c r="C36" s="137">
        <v>471221</v>
      </c>
      <c r="D36" s="138">
        <v>472650</v>
      </c>
      <c r="E36" s="139">
        <v>475600</v>
      </c>
      <c r="F36" s="140">
        <v>480000</v>
      </c>
      <c r="G36" s="141">
        <v>484500</v>
      </c>
      <c r="H36" s="137">
        <f t="shared" si="6"/>
        <v>1429</v>
      </c>
      <c r="I36" s="138">
        <f t="shared" si="7"/>
        <v>2950</v>
      </c>
      <c r="J36" s="139">
        <f t="shared" si="8"/>
        <v>4400</v>
      </c>
      <c r="K36" s="139">
        <f t="shared" si="8"/>
        <v>4500</v>
      </c>
      <c r="L36" s="142">
        <f t="shared" si="9"/>
        <v>13279</v>
      </c>
      <c r="M36" s="143">
        <f t="shared" si="10"/>
        <v>0.3</v>
      </c>
      <c r="N36" s="144">
        <f t="shared" si="11"/>
        <v>0.62</v>
      </c>
      <c r="O36" s="144">
        <f t="shared" si="12"/>
        <v>0.93</v>
      </c>
      <c r="P36" s="144">
        <f t="shared" si="12"/>
        <v>0.94</v>
      </c>
      <c r="Q36" s="145">
        <f t="shared" si="13"/>
        <v>2.82</v>
      </c>
      <c r="R36" s="146">
        <f t="shared" si="0"/>
        <v>7.01</v>
      </c>
      <c r="S36" s="147">
        <f t="shared" si="1"/>
        <v>6.98</v>
      </c>
      <c r="T36" s="147">
        <f t="shared" si="14"/>
        <v>6.98</v>
      </c>
      <c r="U36" s="148">
        <f t="shared" si="2"/>
        <v>6.97</v>
      </c>
      <c r="V36" s="148">
        <f t="shared" si="15"/>
        <v>6.95</v>
      </c>
      <c r="W36" s="149">
        <f t="shared" si="3"/>
        <v>4</v>
      </c>
      <c r="X36" s="150">
        <f t="shared" si="4"/>
        <v>4</v>
      </c>
      <c r="Y36" s="150">
        <f t="shared" si="4"/>
        <v>4</v>
      </c>
      <c r="Z36" s="151">
        <f t="shared" si="5"/>
        <v>4</v>
      </c>
      <c r="AA36" s="152">
        <f t="shared" si="5"/>
        <v>4</v>
      </c>
    </row>
    <row r="37" spans="1:27">
      <c r="A37" s="135">
        <v>1</v>
      </c>
      <c r="B37" s="136" t="s">
        <v>251</v>
      </c>
      <c r="C37" s="137">
        <v>43531</v>
      </c>
      <c r="D37" s="138">
        <v>43600</v>
      </c>
      <c r="E37" s="139">
        <v>43700</v>
      </c>
      <c r="F37" s="140">
        <v>43800</v>
      </c>
      <c r="G37" s="141">
        <v>43900</v>
      </c>
      <c r="H37" s="137">
        <f t="shared" si="6"/>
        <v>69</v>
      </c>
      <c r="I37" s="138">
        <f t="shared" si="7"/>
        <v>100</v>
      </c>
      <c r="J37" s="139">
        <f t="shared" si="8"/>
        <v>100</v>
      </c>
      <c r="K37" s="139">
        <f t="shared" si="8"/>
        <v>100</v>
      </c>
      <c r="L37" s="142">
        <f t="shared" si="9"/>
        <v>369</v>
      </c>
      <c r="M37" s="143">
        <f t="shared" si="10"/>
        <v>0.16</v>
      </c>
      <c r="N37" s="144">
        <f t="shared" si="11"/>
        <v>0.23</v>
      </c>
      <c r="O37" s="144">
        <f t="shared" si="12"/>
        <v>0.23</v>
      </c>
      <c r="P37" s="144">
        <f t="shared" si="12"/>
        <v>0.23</v>
      </c>
      <c r="Q37" s="145">
        <f t="shared" si="13"/>
        <v>0.85</v>
      </c>
      <c r="R37" s="146">
        <f t="shared" si="0"/>
        <v>0.65</v>
      </c>
      <c r="S37" s="147">
        <f t="shared" si="1"/>
        <v>0.64</v>
      </c>
      <c r="T37" s="147">
        <f t="shared" si="14"/>
        <v>0.64</v>
      </c>
      <c r="U37" s="148">
        <f t="shared" si="2"/>
        <v>0.64</v>
      </c>
      <c r="V37" s="148">
        <f t="shared" si="15"/>
        <v>0.63</v>
      </c>
      <c r="W37" s="149">
        <f t="shared" si="3"/>
        <v>23</v>
      </c>
      <c r="X37" s="150">
        <f t="shared" si="4"/>
        <v>23</v>
      </c>
      <c r="Y37" s="150">
        <f t="shared" si="4"/>
        <v>23</v>
      </c>
      <c r="Z37" s="151">
        <f t="shared" si="5"/>
        <v>23</v>
      </c>
      <c r="AA37" s="152">
        <f t="shared" si="5"/>
        <v>23</v>
      </c>
    </row>
    <row r="38" spans="1:27">
      <c r="A38" s="135">
        <v>1</v>
      </c>
      <c r="B38" s="136" t="s">
        <v>258</v>
      </c>
      <c r="C38" s="137">
        <v>252264</v>
      </c>
      <c r="D38" s="138">
        <v>254100</v>
      </c>
      <c r="E38" s="139">
        <v>256800</v>
      </c>
      <c r="F38" s="140">
        <v>260100</v>
      </c>
      <c r="G38" s="141">
        <v>264000</v>
      </c>
      <c r="H38" s="137">
        <f t="shared" si="6"/>
        <v>1836</v>
      </c>
      <c r="I38" s="138">
        <f t="shared" si="7"/>
        <v>2700</v>
      </c>
      <c r="J38" s="139">
        <f t="shared" si="8"/>
        <v>3300</v>
      </c>
      <c r="K38" s="139">
        <f t="shared" si="8"/>
        <v>3900</v>
      </c>
      <c r="L38" s="142">
        <f t="shared" si="9"/>
        <v>11736</v>
      </c>
      <c r="M38" s="143">
        <f t="shared" si="10"/>
        <v>0.73</v>
      </c>
      <c r="N38" s="144">
        <f t="shared" si="11"/>
        <v>1.06</v>
      </c>
      <c r="O38" s="144">
        <f t="shared" si="12"/>
        <v>1.29</v>
      </c>
      <c r="P38" s="144">
        <f t="shared" si="12"/>
        <v>1.5</v>
      </c>
      <c r="Q38" s="145">
        <f t="shared" si="13"/>
        <v>4.6500000000000004</v>
      </c>
      <c r="R38" s="146">
        <f t="shared" si="0"/>
        <v>3.75</v>
      </c>
      <c r="S38" s="147">
        <f t="shared" si="1"/>
        <v>3.75</v>
      </c>
      <c r="T38" s="147">
        <f t="shared" si="14"/>
        <v>3.77</v>
      </c>
      <c r="U38" s="148">
        <f t="shared" si="2"/>
        <v>3.78</v>
      </c>
      <c r="V38" s="148">
        <f t="shared" si="15"/>
        <v>3.79</v>
      </c>
      <c r="W38" s="149">
        <f t="shared" si="3"/>
        <v>6</v>
      </c>
      <c r="X38" s="150">
        <f t="shared" si="4"/>
        <v>6</v>
      </c>
      <c r="Y38" s="150">
        <f t="shared" si="4"/>
        <v>6</v>
      </c>
      <c r="Z38" s="151">
        <f t="shared" si="5"/>
        <v>6</v>
      </c>
      <c r="AA38" s="152">
        <f t="shared" si="5"/>
        <v>6</v>
      </c>
    </row>
    <row r="39" spans="1:27">
      <c r="A39" s="135">
        <v>1</v>
      </c>
      <c r="B39" s="136" t="s">
        <v>266</v>
      </c>
      <c r="C39" s="137">
        <v>3978</v>
      </c>
      <c r="D39" s="138">
        <v>4000</v>
      </c>
      <c r="E39" s="139">
        <v>4025</v>
      </c>
      <c r="F39" s="140">
        <v>4020</v>
      </c>
      <c r="G39" s="141">
        <v>4010</v>
      </c>
      <c r="H39" s="137">
        <f t="shared" si="6"/>
        <v>22</v>
      </c>
      <c r="I39" s="138">
        <f t="shared" si="7"/>
        <v>25</v>
      </c>
      <c r="J39" s="139">
        <f t="shared" si="8"/>
        <v>-5</v>
      </c>
      <c r="K39" s="139">
        <f t="shared" si="8"/>
        <v>-10</v>
      </c>
      <c r="L39" s="142">
        <f t="shared" si="9"/>
        <v>32</v>
      </c>
      <c r="M39" s="143">
        <f t="shared" si="10"/>
        <v>0.55000000000000004</v>
      </c>
      <c r="N39" s="144">
        <f t="shared" si="11"/>
        <v>0.63</v>
      </c>
      <c r="O39" s="144">
        <f t="shared" si="12"/>
        <v>-0.12</v>
      </c>
      <c r="P39" s="144">
        <f t="shared" si="12"/>
        <v>-0.25</v>
      </c>
      <c r="Q39" s="145">
        <f t="shared" si="13"/>
        <v>0.8</v>
      </c>
      <c r="R39" s="146">
        <f t="shared" si="0"/>
        <v>0.06</v>
      </c>
      <c r="S39" s="147">
        <f t="shared" si="1"/>
        <v>0.06</v>
      </c>
      <c r="T39" s="147">
        <f t="shared" si="14"/>
        <v>0.06</v>
      </c>
      <c r="U39" s="148">
        <f t="shared" si="2"/>
        <v>0.06</v>
      </c>
      <c r="V39" s="148">
        <f t="shared" si="15"/>
        <v>0.06</v>
      </c>
      <c r="W39" s="149">
        <f t="shared" si="3"/>
        <v>38</v>
      </c>
      <c r="X39" s="150">
        <f t="shared" si="4"/>
        <v>38</v>
      </c>
      <c r="Y39" s="150">
        <f t="shared" si="4"/>
        <v>38</v>
      </c>
      <c r="Z39" s="151">
        <f t="shared" si="5"/>
        <v>38</v>
      </c>
      <c r="AA39" s="152">
        <f t="shared" si="5"/>
        <v>38</v>
      </c>
    </row>
    <row r="40" spans="1:27">
      <c r="A40" s="135">
        <v>1</v>
      </c>
      <c r="B40" s="136" t="s">
        <v>268</v>
      </c>
      <c r="C40" s="137">
        <v>58781</v>
      </c>
      <c r="D40" s="138">
        <v>58800</v>
      </c>
      <c r="E40" s="139">
        <v>59100</v>
      </c>
      <c r="F40" s="140">
        <v>59500</v>
      </c>
      <c r="G40" s="141">
        <v>60150</v>
      </c>
      <c r="H40" s="137">
        <f t="shared" si="6"/>
        <v>19</v>
      </c>
      <c r="I40" s="138">
        <f t="shared" si="7"/>
        <v>300</v>
      </c>
      <c r="J40" s="139">
        <f t="shared" si="8"/>
        <v>400</v>
      </c>
      <c r="K40" s="139">
        <f t="shared" si="8"/>
        <v>650</v>
      </c>
      <c r="L40" s="142">
        <f t="shared" si="9"/>
        <v>1369</v>
      </c>
      <c r="M40" s="143">
        <f t="shared" si="10"/>
        <v>0.03</v>
      </c>
      <c r="N40" s="144">
        <f t="shared" si="11"/>
        <v>0.51</v>
      </c>
      <c r="O40" s="144">
        <f t="shared" si="12"/>
        <v>0.68</v>
      </c>
      <c r="P40" s="144">
        <f t="shared" si="12"/>
        <v>1.0900000000000001</v>
      </c>
      <c r="Q40" s="145">
        <f t="shared" si="13"/>
        <v>2.33</v>
      </c>
      <c r="R40" s="146">
        <f t="shared" si="0"/>
        <v>0.87</v>
      </c>
      <c r="S40" s="147">
        <f t="shared" si="1"/>
        <v>0.87</v>
      </c>
      <c r="T40" s="147">
        <f t="shared" si="14"/>
        <v>0.87</v>
      </c>
      <c r="U40" s="148">
        <f t="shared" si="2"/>
        <v>0.86</v>
      </c>
      <c r="V40" s="148">
        <f t="shared" si="15"/>
        <v>0.86</v>
      </c>
      <c r="W40" s="149">
        <f t="shared" si="3"/>
        <v>21</v>
      </c>
      <c r="X40" s="150">
        <f t="shared" si="4"/>
        <v>21</v>
      </c>
      <c r="Y40" s="150">
        <f t="shared" si="4"/>
        <v>21</v>
      </c>
      <c r="Z40" s="151">
        <f t="shared" si="5"/>
        <v>21</v>
      </c>
      <c r="AA40" s="152">
        <f t="shared" si="5"/>
        <v>21</v>
      </c>
    </row>
    <row r="41" spans="1:27">
      <c r="A41" s="135">
        <v>1</v>
      </c>
      <c r="B41" s="136" t="s">
        <v>272</v>
      </c>
      <c r="C41" s="137">
        <v>201140</v>
      </c>
      <c r="D41" s="138">
        <v>202100</v>
      </c>
      <c r="E41" s="139">
        <v>203500</v>
      </c>
      <c r="F41" s="140">
        <v>205800</v>
      </c>
      <c r="G41" s="141">
        <v>207600</v>
      </c>
      <c r="H41" s="137">
        <f t="shared" si="6"/>
        <v>960</v>
      </c>
      <c r="I41" s="138">
        <f t="shared" si="7"/>
        <v>1400</v>
      </c>
      <c r="J41" s="139">
        <f t="shared" si="8"/>
        <v>2300</v>
      </c>
      <c r="K41" s="139">
        <f t="shared" si="8"/>
        <v>1800</v>
      </c>
      <c r="L41" s="142">
        <f t="shared" si="9"/>
        <v>6460</v>
      </c>
      <c r="M41" s="143">
        <f t="shared" si="10"/>
        <v>0.48</v>
      </c>
      <c r="N41" s="144">
        <f t="shared" si="11"/>
        <v>0.69</v>
      </c>
      <c r="O41" s="144">
        <f t="shared" si="12"/>
        <v>1.1299999999999999</v>
      </c>
      <c r="P41" s="144">
        <f t="shared" si="12"/>
        <v>0.87</v>
      </c>
      <c r="Q41" s="145">
        <f t="shared" si="13"/>
        <v>3.21</v>
      </c>
      <c r="R41" s="146">
        <f t="shared" si="0"/>
        <v>2.99</v>
      </c>
      <c r="S41" s="147">
        <f t="shared" si="1"/>
        <v>2.99</v>
      </c>
      <c r="T41" s="147">
        <f t="shared" si="14"/>
        <v>2.98</v>
      </c>
      <c r="U41" s="148">
        <f t="shared" si="2"/>
        <v>2.99</v>
      </c>
      <c r="V41" s="148">
        <f t="shared" si="15"/>
        <v>2.98</v>
      </c>
      <c r="W41" s="149">
        <f t="shared" si="3"/>
        <v>9</v>
      </c>
      <c r="X41" s="150">
        <f t="shared" si="4"/>
        <v>9</v>
      </c>
      <c r="Y41" s="150">
        <f t="shared" si="4"/>
        <v>9</v>
      </c>
      <c r="Z41" s="151">
        <f t="shared" si="5"/>
        <v>9</v>
      </c>
      <c r="AA41" s="152">
        <f t="shared" si="5"/>
        <v>9</v>
      </c>
    </row>
    <row r="42" spans="1:27">
      <c r="A42" s="135">
        <v>1</v>
      </c>
      <c r="B42" s="136" t="s">
        <v>280</v>
      </c>
      <c r="C42" s="137">
        <v>44776</v>
      </c>
      <c r="D42" s="138">
        <v>44800</v>
      </c>
      <c r="E42" s="139">
        <v>45950</v>
      </c>
      <c r="F42" s="140">
        <v>46000</v>
      </c>
      <c r="G42" s="141">
        <v>46500</v>
      </c>
      <c r="H42" s="137">
        <f t="shared" si="6"/>
        <v>24</v>
      </c>
      <c r="I42" s="138">
        <f t="shared" si="7"/>
        <v>1150</v>
      </c>
      <c r="J42" s="139">
        <f t="shared" si="8"/>
        <v>50</v>
      </c>
      <c r="K42" s="139">
        <f t="shared" si="8"/>
        <v>500</v>
      </c>
      <c r="L42" s="142">
        <f t="shared" si="9"/>
        <v>1724</v>
      </c>
      <c r="M42" s="143">
        <f t="shared" si="10"/>
        <v>0.05</v>
      </c>
      <c r="N42" s="144">
        <f t="shared" si="11"/>
        <v>2.57</v>
      </c>
      <c r="O42" s="144">
        <f t="shared" si="12"/>
        <v>0.11</v>
      </c>
      <c r="P42" s="144">
        <f t="shared" si="12"/>
        <v>1.0900000000000001</v>
      </c>
      <c r="Q42" s="145">
        <f t="shared" si="13"/>
        <v>3.85</v>
      </c>
      <c r="R42" s="146">
        <f t="shared" si="0"/>
        <v>0.67</v>
      </c>
      <c r="S42" s="147">
        <f t="shared" si="1"/>
        <v>0.66</v>
      </c>
      <c r="T42" s="147">
        <f t="shared" si="14"/>
        <v>0.67</v>
      </c>
      <c r="U42" s="148">
        <f t="shared" si="2"/>
        <v>0.67</v>
      </c>
      <c r="V42" s="148">
        <f t="shared" si="15"/>
        <v>0.67</v>
      </c>
      <c r="W42" s="149">
        <f t="shared" si="3"/>
        <v>22</v>
      </c>
      <c r="X42" s="150">
        <f t="shared" si="4"/>
        <v>22</v>
      </c>
      <c r="Y42" s="150">
        <f t="shared" si="4"/>
        <v>22</v>
      </c>
      <c r="Z42" s="151">
        <f t="shared" si="5"/>
        <v>22</v>
      </c>
      <c r="AA42" s="152">
        <f t="shared" si="5"/>
        <v>22</v>
      </c>
    </row>
    <row r="43" spans="1:27">
      <c r="A43" s="153">
        <v>1</v>
      </c>
      <c r="B43" s="136" t="s">
        <v>296</v>
      </c>
      <c r="C43" s="137">
        <v>243231</v>
      </c>
      <c r="D43" s="138">
        <v>244700</v>
      </c>
      <c r="E43" s="139">
        <v>246000</v>
      </c>
      <c r="F43" s="140">
        <v>247250</v>
      </c>
      <c r="G43" s="141">
        <v>248800</v>
      </c>
      <c r="H43" s="137">
        <f t="shared" si="6"/>
        <v>1469</v>
      </c>
      <c r="I43" s="138">
        <f t="shared" si="7"/>
        <v>1300</v>
      </c>
      <c r="J43" s="139">
        <f t="shared" si="8"/>
        <v>1250</v>
      </c>
      <c r="K43" s="139">
        <f t="shared" si="8"/>
        <v>1550</v>
      </c>
      <c r="L43" s="142">
        <f t="shared" si="9"/>
        <v>5569</v>
      </c>
      <c r="M43" s="143">
        <f t="shared" si="10"/>
        <v>0.6</v>
      </c>
      <c r="N43" s="144">
        <f t="shared" si="11"/>
        <v>0.53</v>
      </c>
      <c r="O43" s="144">
        <f t="shared" si="12"/>
        <v>0.51</v>
      </c>
      <c r="P43" s="144">
        <f t="shared" si="12"/>
        <v>0.63</v>
      </c>
      <c r="Q43" s="145">
        <f t="shared" si="13"/>
        <v>2.29</v>
      </c>
      <c r="R43" s="146">
        <f t="shared" si="0"/>
        <v>3.62</v>
      </c>
      <c r="S43" s="147">
        <f t="shared" si="1"/>
        <v>3.62</v>
      </c>
      <c r="T43" s="147">
        <f>ROUND(E43/$E$44*100,2)</f>
        <v>3.61</v>
      </c>
      <c r="U43" s="148">
        <f t="shared" si="2"/>
        <v>3.59</v>
      </c>
      <c r="V43" s="148">
        <f t="shared" si="15"/>
        <v>3.57</v>
      </c>
      <c r="W43" s="149">
        <f t="shared" si="3"/>
        <v>8</v>
      </c>
      <c r="X43" s="150">
        <f t="shared" si="4"/>
        <v>8</v>
      </c>
      <c r="Y43" s="150">
        <f t="shared" si="4"/>
        <v>8</v>
      </c>
      <c r="Z43" s="151">
        <f t="shared" si="5"/>
        <v>8</v>
      </c>
      <c r="AA43" s="152">
        <f t="shared" si="5"/>
        <v>8</v>
      </c>
    </row>
    <row r="44" spans="1:27">
      <c r="A44" s="154">
        <v>100</v>
      </c>
      <c r="B44" s="155" t="s">
        <v>319</v>
      </c>
      <c r="C44" s="156">
        <v>6724540</v>
      </c>
      <c r="D44" s="157">
        <v>6767900</v>
      </c>
      <c r="E44" s="158">
        <v>6817770</v>
      </c>
      <c r="F44" s="159">
        <v>6882400</v>
      </c>
      <c r="G44" s="160">
        <v>6968170</v>
      </c>
      <c r="H44" s="156">
        <f t="shared" si="6"/>
        <v>43360</v>
      </c>
      <c r="I44" s="157">
        <f t="shared" si="7"/>
        <v>49870</v>
      </c>
      <c r="J44" s="157">
        <f t="shared" si="8"/>
        <v>64630</v>
      </c>
      <c r="K44" s="157">
        <f t="shared" si="8"/>
        <v>85770</v>
      </c>
      <c r="L44" s="160">
        <f t="shared" si="9"/>
        <v>243630</v>
      </c>
      <c r="M44" s="161">
        <f t="shared" si="10"/>
        <v>0.64</v>
      </c>
      <c r="N44" s="162">
        <f t="shared" si="11"/>
        <v>0.74</v>
      </c>
      <c r="O44" s="163">
        <f t="shared" si="12"/>
        <v>0.95</v>
      </c>
      <c r="P44" s="163">
        <f t="shared" si="12"/>
        <v>1.25</v>
      </c>
      <c r="Q44" s="164">
        <f t="shared" si="13"/>
        <v>3.62</v>
      </c>
      <c r="R44" s="165">
        <v>100</v>
      </c>
      <c r="S44" s="166">
        <v>100</v>
      </c>
      <c r="T44" s="167">
        <v>100</v>
      </c>
      <c r="U44" s="167">
        <v>100</v>
      </c>
      <c r="V44" s="167">
        <v>100</v>
      </c>
      <c r="W44" s="168" t="s">
        <v>317</v>
      </c>
      <c r="X44" s="169" t="s">
        <v>317</v>
      </c>
      <c r="Y44" s="170" t="s">
        <v>317</v>
      </c>
      <c r="Z44" s="170" t="s">
        <v>317</v>
      </c>
      <c r="AA44" s="171"/>
    </row>
  </sheetData>
  <pageMargins left="0.75" right="0.75" top="0.75" bottom="0.75" header="0.3" footer="0.3"/>
  <pageSetup orientation="landscape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City</vt:lpstr>
      <vt:lpstr>County</vt:lpstr>
      <vt:lpstr>City!Print_Titles</vt:lpstr>
      <vt:lpstr>County!Print_Titles</vt:lpstr>
    </vt:vector>
  </TitlesOfParts>
  <Company>Office of Financial Management,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ofm_april1_population_change_and_rank.xlsx</dc:title>
  <dc:subject>Population Change and Rank for Counties, Cities and Towns, April 1, 2010 to April 1, 2013</dc:subject>
  <dc:creator>Office of Financial Management, Forecasting Division</dc:creator>
  <dc:description>Last modified: 2014-06-30.</dc:description>
  <cp:lastModifiedBy>Jim Camden</cp:lastModifiedBy>
  <cp:lastPrinted>2014-06-27T19:12:58Z</cp:lastPrinted>
  <dcterms:created xsi:type="dcterms:W3CDTF">2011-11-30T00:20:43Z</dcterms:created>
  <dcterms:modified xsi:type="dcterms:W3CDTF">2014-06-30T17:38:07Z</dcterms:modified>
  <cp:category>External</cp:category>
</cp:coreProperties>
</file>